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graph_data" sheetId="1" r:id="rId1"/>
    <sheet name="test-results" sheetId="2" r:id="rId2"/>
    <sheet name="Graph" sheetId="3" r:id="rId3"/>
  </sheets>
  <definedNames>
    <definedName name="_xlnm.Print_Area" localSheetId="2">'Graph'!$A$1:$O$40</definedName>
    <definedName name="_xlnm.Print_Area" localSheetId="0">'graph_data'!$G$1:$T$31</definedName>
    <definedName name="_xlnm.Print_Area" localSheetId="1">'test-results'!$A$1:$T$53</definedName>
    <definedName name="X_AXE">'test-results'!$S$3:$S$46</definedName>
    <definedName name="Y_IN">'test-results'!$L$3:$L$46</definedName>
    <definedName name="Y_OUT">'test-results'!$P$3:$P$46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16" authorId="0">
      <text>
        <r>
          <rPr>
            <b/>
            <sz val="8"/>
            <color indexed="8"/>
            <rFont val="Tahoma"/>
            <family val="2"/>
          </rPr>
          <t>this value is calculated as average from 2 nearest temp.</t>
        </r>
      </text>
    </comment>
    <comment ref="H16" authorId="0">
      <text>
        <r>
          <rPr>
            <b/>
            <sz val="8"/>
            <color indexed="8"/>
            <rFont val="Tahoma"/>
            <family val="2"/>
          </rPr>
          <t>this value is calculated as average from 2 nearest temp.</t>
        </r>
      </text>
    </comment>
    <comment ref="G41" authorId="0">
      <text>
        <r>
          <rPr>
            <b/>
            <sz val="8"/>
            <color indexed="8"/>
            <rFont val="Tahoma"/>
            <family val="2"/>
          </rPr>
          <t>this value is calculated as average from 2 nearest temp.</t>
        </r>
      </text>
    </comment>
    <comment ref="H41" authorId="0">
      <text>
        <r>
          <rPr>
            <b/>
            <sz val="8"/>
            <color indexed="8"/>
            <rFont val="Tahoma"/>
            <family val="2"/>
          </rPr>
          <t>this value is calculated as average from 2 nearest temp.</t>
        </r>
      </text>
    </comment>
  </commentList>
</comments>
</file>

<file path=xl/sharedStrings.xml><?xml version="1.0" encoding="utf-8"?>
<sst xmlns="http://schemas.openxmlformats.org/spreadsheetml/2006/main" count="50" uniqueCount="40">
  <si>
    <t>Minutes</t>
  </si>
  <si>
    <t>Values_Min</t>
  </si>
  <si>
    <t>Input_time_look</t>
  </si>
  <si>
    <t>Input_power_look</t>
  </si>
  <si>
    <t>output_power_interpolation</t>
  </si>
  <si>
    <t>Original data obtained from Mats Lewan's report</t>
  </si>
  <si>
    <t>Total input from electricity  [Joule]</t>
  </si>
  <si>
    <t>Total output  [Joule]</t>
  </si>
  <si>
    <t>testo
175-177</t>
  </si>
  <si>
    <t>Data</t>
  </si>
  <si>
    <t>Ora</t>
  </si>
  <si>
    <t>[°C] Cell 2 - 
Ambient</t>
  </si>
  <si>
    <t>[°C] Cell 2 
- Out</t>
  </si>
  <si>
    <t>[°C] Cell 2 
- In</t>
  </si>
  <si>
    <t>Heat Exch
 In</t>
  </si>
  <si>
    <t>Heat Exch
 Out</t>
  </si>
  <si>
    <t>Power
Level
change</t>
  </si>
  <si>
    <t>Current
[A]</t>
  </si>
  <si>
    <t>Voltage
[V]</t>
  </si>
  <si>
    <t xml:space="preserve">Watts
</t>
  </si>
  <si>
    <t>Duration 
[s]</t>
  </si>
  <si>
    <t>Energy
 IN
Joules</t>
  </si>
  <si>
    <r>
      <t>D</t>
    </r>
    <r>
      <rPr>
        <b/>
        <sz val="10"/>
        <rFont val="Arial"/>
        <family val="2"/>
      </rPr>
      <t xml:space="preserve">T
</t>
    </r>
  </si>
  <si>
    <t xml:space="preserve">P heat 
[Watts]
</t>
  </si>
  <si>
    <t xml:space="preserve">Duration 
[s]
</t>
  </si>
  <si>
    <t>Energy
 OUT
Joules</t>
  </si>
  <si>
    <t>time in decimal</t>
  </si>
  <si>
    <t xml:space="preserve"> </t>
  </si>
  <si>
    <t xml:space="preserve"> - </t>
  </si>
  <si>
    <t xml:space="preserve">Total input from electricity  </t>
  </si>
  <si>
    <t>Total output</t>
  </si>
  <si>
    <t>Total output during Self sustained mode</t>
  </si>
  <si>
    <t>Let’s do the math of the total energy input versus energy output:</t>
  </si>
  <si>
    <t>The average flow was 178 g/s.</t>
  </si>
  <si>
    <t>Energy input - Energy output = Total energy loss</t>
  </si>
  <si>
    <t>Heat capacity of water is 4.18 J/(g x K)</t>
  </si>
  <si>
    <t>by Steven B. Krivit</t>
  </si>
  <si>
    <r>
      <t xml:space="preserve">(38,88 + 1,44) – 31,5 = </t>
    </r>
    <r>
      <rPr>
        <b/>
        <sz val="10"/>
        <rFont val="Arial"/>
        <family val="2"/>
      </rPr>
      <t>8,82  MJ</t>
    </r>
    <r>
      <rPr>
        <sz val="10"/>
        <rFont val="Arial"/>
        <family val="2"/>
      </rPr>
      <t xml:space="preserve">   (total energy loss )</t>
    </r>
  </si>
  <si>
    <t>by excel calculation</t>
  </si>
  <si>
    <r>
      <t>33,6 – 101,3 =</t>
    </r>
    <r>
      <rPr>
        <b/>
        <sz val="10"/>
        <rFont val="Arial"/>
        <family val="2"/>
      </rPr>
      <t xml:space="preserve"> – 67,7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MJ</t>
    </r>
    <r>
      <rPr>
        <sz val="10"/>
        <rFont val="Arial"/>
        <family val="2"/>
      </rPr>
      <t xml:space="preserve"> (total energy loss /-sign minus means GAIN)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</si>
</sst>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H:MM:SS"/>
    <numFmt numFmtId="166" formatCode="0.000"/>
    <numFmt numFmtId="167" formatCode="0.00"/>
    <numFmt numFmtId="168" formatCode="#,##0"/>
    <numFmt numFmtId="169" formatCode="DD/MM/YYYY"/>
    <numFmt numFmtId="170" formatCode="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10"/>
      <color indexed="10"/>
      <name val="Arial"/>
      <family val="2"/>
    </font>
    <font>
      <b/>
      <sz val="8"/>
      <color indexed="8"/>
      <name val="Tahoma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9"/>
      <name val="Calibri"/>
      <family val="2"/>
    </font>
    <font>
      <sz val="8"/>
      <color indexed="9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10" xfId="0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166" fontId="0" fillId="0" borderId="11" xfId="0" applyNumberFormat="1" applyBorder="1" applyAlignment="1">
      <alignment/>
    </xf>
    <xf numFmtId="167" fontId="0" fillId="0" borderId="11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6" fontId="0" fillId="0" borderId="10" xfId="0" applyNumberFormat="1" applyBorder="1" applyAlignment="1">
      <alignment/>
    </xf>
    <xf numFmtId="167" fontId="0" fillId="0" borderId="10" xfId="0" applyNumberFormat="1" applyFont="1" applyFill="1" applyBorder="1" applyAlignment="1">
      <alignment/>
    </xf>
    <xf numFmtId="164" fontId="18" fillId="0" borderId="12" xfId="0" applyFont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2" xfId="0" applyBorder="1" applyAlignment="1">
      <alignment/>
    </xf>
    <xf numFmtId="164" fontId="18" fillId="0" borderId="13" xfId="0" applyFont="1" applyBorder="1" applyAlignment="1">
      <alignment/>
    </xf>
    <xf numFmtId="164" fontId="0" fillId="0" borderId="0" xfId="0" applyBorder="1" applyAlignment="1">
      <alignment/>
    </xf>
    <xf numFmtId="164" fontId="18" fillId="0" borderId="15" xfId="0" applyFont="1" applyBorder="1" applyAlignment="1">
      <alignment wrapText="1"/>
    </xf>
    <xf numFmtId="164" fontId="18" fillId="0" borderId="10" xfId="0" applyFont="1" applyBorder="1" applyAlignment="1">
      <alignment/>
    </xf>
    <xf numFmtId="164" fontId="18" fillId="0" borderId="10" xfId="0" applyFont="1" applyFill="1" applyBorder="1" applyAlignment="1">
      <alignment/>
    </xf>
    <xf numFmtId="164" fontId="18" fillId="0" borderId="10" xfId="0" applyFont="1" applyBorder="1" applyAlignment="1">
      <alignment wrapText="1"/>
    </xf>
    <xf numFmtId="164" fontId="18" fillId="0" borderId="10" xfId="0" applyFont="1" applyBorder="1" applyAlignment="1">
      <alignment horizontal="center" wrapText="1"/>
    </xf>
    <xf numFmtId="164" fontId="18" fillId="0" borderId="16" xfId="0" applyFont="1" applyBorder="1" applyAlignment="1">
      <alignment horizontal="center" wrapText="1"/>
    </xf>
    <xf numFmtId="164" fontId="18" fillId="0" borderId="15" xfId="0" applyFont="1" applyBorder="1" applyAlignment="1">
      <alignment horizontal="center" wrapText="1"/>
    </xf>
    <xf numFmtId="168" fontId="18" fillId="0" borderId="10" xfId="0" applyNumberFormat="1" applyFont="1" applyBorder="1" applyAlignment="1">
      <alignment wrapText="1"/>
    </xf>
    <xf numFmtId="164" fontId="18" fillId="0" borderId="10" xfId="0" applyFont="1" applyFill="1" applyBorder="1" applyAlignment="1">
      <alignment wrapText="1"/>
    </xf>
    <xf numFmtId="168" fontId="18" fillId="9" borderId="16" xfId="0" applyNumberFormat="1" applyFont="1" applyFill="1" applyBorder="1" applyAlignment="1">
      <alignment wrapText="1"/>
    </xf>
    <xf numFmtId="164" fontId="19" fillId="0" borderId="15" xfId="0" applyFont="1" applyBorder="1" applyAlignment="1">
      <alignment wrapText="1"/>
    </xf>
    <xf numFmtId="168" fontId="18" fillId="16" borderId="16" xfId="0" applyNumberFormat="1" applyFont="1" applyFill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15" xfId="0" applyBorder="1" applyAlignment="1">
      <alignment/>
    </xf>
    <xf numFmtId="169" fontId="0" fillId="0" borderId="10" xfId="0" applyNumberFormat="1" applyBorder="1" applyAlignment="1">
      <alignment/>
    </xf>
    <xf numFmtId="164" fontId="0" fillId="0" borderId="10" xfId="0" applyBorder="1" applyAlignment="1">
      <alignment/>
    </xf>
    <xf numFmtId="164" fontId="0" fillId="0" borderId="10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20" fillId="0" borderId="15" xfId="0" applyFont="1" applyBorder="1" applyAlignment="1">
      <alignment horizontal="center"/>
    </xf>
    <xf numFmtId="168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68" fontId="0" fillId="9" borderId="16" xfId="0" applyNumberFormat="1" applyFill="1" applyBorder="1" applyAlignment="1">
      <alignment/>
    </xf>
    <xf numFmtId="164" fontId="0" fillId="0" borderId="15" xfId="0" applyFont="1" applyBorder="1" applyAlignment="1">
      <alignment horizontal="center"/>
    </xf>
    <xf numFmtId="168" fontId="0" fillId="16" borderId="16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4" fontId="0" fillId="4" borderId="10" xfId="0" applyFill="1" applyBorder="1" applyAlignment="1">
      <alignment horizontal="center"/>
    </xf>
    <xf numFmtId="164" fontId="0" fillId="4" borderId="16" xfId="0" applyFill="1" applyBorder="1" applyAlignment="1">
      <alignment horizontal="center"/>
    </xf>
    <xf numFmtId="165" fontId="0" fillId="8" borderId="10" xfId="0" applyNumberFormat="1" applyFont="1" applyFill="1" applyBorder="1" applyAlignment="1">
      <alignment/>
    </xf>
    <xf numFmtId="168" fontId="0" fillId="8" borderId="16" xfId="0" applyNumberFormat="1" applyFill="1" applyBorder="1" applyAlignment="1">
      <alignment/>
    </xf>
    <xf numFmtId="164" fontId="0" fillId="0" borderId="0" xfId="0" applyFont="1" applyAlignment="1">
      <alignment/>
    </xf>
    <xf numFmtId="164" fontId="0" fillId="0" borderId="15" xfId="0" applyBorder="1" applyAlignment="1">
      <alignment horizontal="center"/>
    </xf>
    <xf numFmtId="164" fontId="0" fillId="0" borderId="17" xfId="0" applyBorder="1" applyAlignment="1">
      <alignment/>
    </xf>
    <xf numFmtId="169" fontId="0" fillId="0" borderId="18" xfId="0" applyNumberFormat="1" applyBorder="1" applyAlignment="1">
      <alignment/>
    </xf>
    <xf numFmtId="165" fontId="0" fillId="0" borderId="18" xfId="0" applyNumberFormat="1" applyFont="1" applyFill="1" applyBorder="1" applyAlignment="1">
      <alignment/>
    </xf>
    <xf numFmtId="164" fontId="0" fillId="0" borderId="18" xfId="0" applyBorder="1" applyAlignment="1">
      <alignment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9" borderId="16" xfId="0" applyFill="1" applyBorder="1" applyAlignment="1">
      <alignment/>
    </xf>
    <xf numFmtId="164" fontId="0" fillId="0" borderId="0" xfId="0" applyBorder="1" applyAlignment="1">
      <alignment horizontal="center"/>
    </xf>
    <xf numFmtId="164" fontId="18" fillId="9" borderId="20" xfId="0" applyFont="1" applyFill="1" applyBorder="1" applyAlignment="1">
      <alignment horizontal="left"/>
    </xf>
    <xf numFmtId="164" fontId="0" fillId="9" borderId="21" xfId="0" applyFill="1" applyBorder="1" applyAlignment="1">
      <alignment/>
    </xf>
    <xf numFmtId="168" fontId="0" fillId="9" borderId="21" xfId="0" applyNumberFormat="1" applyFill="1" applyBorder="1" applyAlignment="1">
      <alignment/>
    </xf>
    <xf numFmtId="164" fontId="18" fillId="9" borderId="21" xfId="0" applyFont="1" applyFill="1" applyBorder="1" applyAlignment="1">
      <alignment/>
    </xf>
    <xf numFmtId="168" fontId="18" fillId="9" borderId="22" xfId="0" applyNumberFormat="1" applyFont="1" applyFill="1" applyBorder="1" applyAlignment="1">
      <alignment/>
    </xf>
    <xf numFmtId="164" fontId="18" fillId="16" borderId="20" xfId="0" applyFont="1" applyFill="1" applyBorder="1" applyAlignment="1">
      <alignment horizontal="left"/>
    </xf>
    <xf numFmtId="164" fontId="18" fillId="16" borderId="21" xfId="0" applyFont="1" applyFill="1" applyBorder="1" applyAlignment="1">
      <alignment/>
    </xf>
    <xf numFmtId="168" fontId="0" fillId="16" borderId="21" xfId="0" applyNumberFormat="1" applyFill="1" applyBorder="1" applyAlignment="1">
      <alignment/>
    </xf>
    <xf numFmtId="168" fontId="18" fillId="16" borderId="22" xfId="0" applyNumberFormat="1" applyFont="1" applyFill="1" applyBorder="1" applyAlignment="1">
      <alignment/>
    </xf>
    <xf numFmtId="164" fontId="0" fillId="8" borderId="0" xfId="0" applyFont="1" applyFill="1" applyBorder="1" applyAlignment="1">
      <alignment/>
    </xf>
    <xf numFmtId="164" fontId="0" fillId="8" borderId="0" xfId="0" applyFill="1" applyBorder="1" applyAlignment="1">
      <alignment/>
    </xf>
    <xf numFmtId="168" fontId="0" fillId="8" borderId="0" xfId="0" applyNumberFormat="1" applyFill="1" applyBorder="1" applyAlignment="1">
      <alignment/>
    </xf>
    <xf numFmtId="168" fontId="0" fillId="8" borderId="0" xfId="0" applyNumberFormat="1" applyFont="1" applyFill="1" applyBorder="1" applyAlignment="1">
      <alignment/>
    </xf>
    <xf numFmtId="164" fontId="0" fillId="24" borderId="0" xfId="0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F497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rotY val="3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spPr>
            <a:solidFill>
              <a:srgbClr val="FF0000"/>
            </a:solidFill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graph_data!$A$2:$A$518</c:f>
              <c:strCache/>
            </c:strRef>
          </c:cat>
          <c:val>
            <c:numRef>
              <c:f>graph_data!$D$2:$D$518</c:f>
              <c:numCache/>
            </c:numRef>
          </c:val>
        </c:ser>
        <c:ser>
          <c:idx val="1"/>
          <c:order val="1"/>
          <c:spPr>
            <a:solidFill>
              <a:srgbClr val="1F497D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graph_data!$A$2:$A$518</c:f>
              <c:strCache/>
            </c:strRef>
          </c:cat>
          <c:val>
            <c:numRef>
              <c:f>graph_data!$E$2:$E$518</c:f>
              <c:numCache/>
            </c:numRef>
          </c:val>
        </c:ser>
        <c:axId val="46306184"/>
        <c:axId val="14102473"/>
        <c:axId val="59813394"/>
      </c:area3D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02473"/>
        <c:crossesAt val="0"/>
        <c:auto val="1"/>
        <c:lblOffset val="100"/>
        <c:noMultiLvlLbl val="0"/>
      </c:catAx>
      <c:valAx>
        <c:axId val="14102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06184"/>
        <c:crossesAt val="1"/>
        <c:crossBetween val="midCat"/>
        <c:dispUnits/>
      </c:valAx>
      <c:serAx>
        <c:axId val="5981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0247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133350</xdr:rowOff>
    </xdr:from>
    <xdr:to>
      <xdr:col>19</xdr:col>
      <xdr:colOff>466725</xdr:colOff>
      <xdr:row>29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133350"/>
          <a:ext cx="8305800" cy="468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28</xdr:row>
      <xdr:rowOff>76200</xdr:rowOff>
    </xdr:from>
    <xdr:to>
      <xdr:col>3</xdr:col>
      <xdr:colOff>257175</xdr:colOff>
      <xdr:row>42</xdr:row>
      <xdr:rowOff>123825</xdr:rowOff>
    </xdr:to>
    <xdr:sp>
      <xdr:nvSpPr>
        <xdr:cNvPr id="1" name="Up-Down Arrow 1"/>
        <xdr:cNvSpPr>
          <a:spLocks/>
        </xdr:cNvSpPr>
      </xdr:nvSpPr>
      <xdr:spPr>
        <a:xfrm>
          <a:off x="1724025" y="4914900"/>
          <a:ext cx="285750" cy="2314575"/>
        </a:xfrm>
        <a:prstGeom prst="upDownArrow">
          <a:avLst>
            <a:gd name="adj" fmla="val -43944"/>
          </a:avLst>
        </a:prstGeom>
        <a:solidFill>
          <a:srgbClr val="B9CDE5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self sustained  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14</xdr:col>
      <xdr:colOff>28575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42875" y="76200"/>
        <a:ext cx="84201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228600</xdr:colOff>
      <xdr:row>16</xdr:row>
      <xdr:rowOff>38100</xdr:rowOff>
    </xdr:from>
    <xdr:to>
      <xdr:col>12</xdr:col>
      <xdr:colOff>314325</xdr:colOff>
      <xdr:row>19</xdr:row>
      <xdr:rowOff>152400</xdr:rowOff>
    </xdr:to>
    <xdr:sp>
      <xdr:nvSpPr>
        <xdr:cNvPr id="2" name="Up-Down Arrow 2"/>
        <xdr:cNvSpPr>
          <a:spLocks/>
        </xdr:cNvSpPr>
      </xdr:nvSpPr>
      <xdr:spPr>
        <a:xfrm>
          <a:off x="7543800" y="2628900"/>
          <a:ext cx="85725" cy="600075"/>
        </a:xfrm>
        <a:prstGeom prst="upDownArrow">
          <a:avLst>
            <a:gd name="adj" fmla="val -42805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16</xdr:row>
      <xdr:rowOff>9525</xdr:rowOff>
    </xdr:from>
    <xdr:to>
      <xdr:col>12</xdr:col>
      <xdr:colOff>257175</xdr:colOff>
      <xdr:row>18</xdr:row>
      <xdr:rowOff>114300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162550" y="2600325"/>
          <a:ext cx="24098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ΔT= 4.2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(lowest value revealed, 4.7 &amp; 
0,5 degree less  because of low accuracy) </a:t>
          </a:r>
        </a:p>
      </xdr:txBody>
    </xdr:sp>
    <xdr:clientData/>
  </xdr:twoCellAnchor>
  <xdr:twoCellAnchor>
    <xdr:from>
      <xdr:col>1</xdr:col>
      <xdr:colOff>485775</xdr:colOff>
      <xdr:row>9</xdr:row>
      <xdr:rowOff>76200</xdr:rowOff>
    </xdr:from>
    <xdr:to>
      <xdr:col>4</xdr:col>
      <xdr:colOff>428625</xdr:colOff>
      <xdr:row>12</xdr:row>
      <xdr:rowOff>142875</xdr:rowOff>
    </xdr:to>
    <xdr:sp>
      <xdr:nvSpPr>
        <xdr:cNvPr id="4" name="Rounded Rectangular Callout 9"/>
        <xdr:cNvSpPr>
          <a:spLocks/>
        </xdr:cNvSpPr>
      </xdr:nvSpPr>
      <xdr:spPr>
        <a:xfrm>
          <a:off x="1095375" y="1533525"/>
          <a:ext cx="1771650" cy="552450"/>
        </a:xfrm>
        <a:prstGeom prst="wedgeRoundRectCallout">
          <a:avLst>
            <a:gd name="adj1" fmla="val 30250"/>
            <a:gd name="adj2" fmla="val 187402"/>
          </a:avLst>
        </a:prstGeom>
        <a:solidFill>
          <a:srgbClr val="FF0000">
            <a:alpha val="68000"/>
          </a:srgbClr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Total Input 
energy = </a:t>
          </a:r>
          <a:r>
            <a:rPr lang="en-US" cap="none" sz="1100" b="1" i="0" u="sng" baseline="0">
              <a:solidFill>
                <a:srgbClr val="FFFFFF"/>
              </a:solidFill>
            </a:rPr>
            <a:t>33,6 MJ</a:t>
          </a:r>
        </a:p>
      </xdr:txBody>
    </xdr:sp>
    <xdr:clientData/>
  </xdr:twoCellAnchor>
  <xdr:twoCellAnchor>
    <xdr:from>
      <xdr:col>4</xdr:col>
      <xdr:colOff>514350</xdr:colOff>
      <xdr:row>9</xdr:row>
      <xdr:rowOff>76200</xdr:rowOff>
    </xdr:from>
    <xdr:to>
      <xdr:col>7</xdr:col>
      <xdr:colOff>457200</xdr:colOff>
      <xdr:row>12</xdr:row>
      <xdr:rowOff>133350</xdr:rowOff>
    </xdr:to>
    <xdr:sp>
      <xdr:nvSpPr>
        <xdr:cNvPr id="5" name="Rounded Rectangular Callout 8"/>
        <xdr:cNvSpPr>
          <a:spLocks/>
        </xdr:cNvSpPr>
      </xdr:nvSpPr>
      <xdr:spPr>
        <a:xfrm>
          <a:off x="2952750" y="1533525"/>
          <a:ext cx="1771650" cy="542925"/>
        </a:xfrm>
        <a:prstGeom prst="wedgeRoundRectCallout">
          <a:avLst>
            <a:gd name="adj1" fmla="val 24787"/>
            <a:gd name="adj2" fmla="val 150263"/>
          </a:avLst>
        </a:prstGeom>
        <a:solidFill>
          <a:srgbClr val="1F497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Total Output 
energy = </a:t>
          </a:r>
          <a:r>
            <a:rPr lang="en-US" cap="none" sz="1100" b="1" i="0" u="sng" baseline="0">
              <a:solidFill>
                <a:srgbClr val="FFFFFF"/>
              </a:solidFill>
            </a:rPr>
            <a:t>101,3 MJ</a:t>
          </a:r>
        </a:p>
      </xdr:txBody>
    </xdr:sp>
    <xdr:clientData/>
  </xdr:twoCellAnchor>
  <xdr:twoCellAnchor>
    <xdr:from>
      <xdr:col>8</xdr:col>
      <xdr:colOff>38100</xdr:colOff>
      <xdr:row>18</xdr:row>
      <xdr:rowOff>28575</xdr:rowOff>
    </xdr:from>
    <xdr:to>
      <xdr:col>11</xdr:col>
      <xdr:colOff>295275</xdr:colOff>
      <xdr:row>19</xdr:row>
      <xdr:rowOff>114300</xdr:rowOff>
    </xdr:to>
    <xdr:sp fLocksText="0">
      <xdr:nvSpPr>
        <xdr:cNvPr id="6" name="TextBox 10"/>
        <xdr:cNvSpPr txBox="1">
          <a:spLocks noChangeArrowheads="1"/>
        </xdr:cNvSpPr>
      </xdr:nvSpPr>
      <xdr:spPr>
        <a:xfrm>
          <a:off x="4914900" y="2943225"/>
          <a:ext cx="2085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3:30 hours of self sustained mode</a:t>
          </a:r>
        </a:p>
      </xdr:txBody>
    </xdr:sp>
    <xdr:clientData/>
  </xdr:twoCellAnchor>
  <xdr:twoCellAnchor>
    <xdr:from>
      <xdr:col>10</xdr:col>
      <xdr:colOff>381000</xdr:colOff>
      <xdr:row>21</xdr:row>
      <xdr:rowOff>66675</xdr:rowOff>
    </xdr:from>
    <xdr:to>
      <xdr:col>11</xdr:col>
      <xdr:colOff>361950</xdr:colOff>
      <xdr:row>22</xdr:row>
      <xdr:rowOff>123825</xdr:rowOff>
    </xdr:to>
    <xdr:sp>
      <xdr:nvSpPr>
        <xdr:cNvPr id="7" name="Notched Right Arrow 11"/>
        <xdr:cNvSpPr>
          <a:spLocks/>
        </xdr:cNvSpPr>
      </xdr:nvSpPr>
      <xdr:spPr>
        <a:xfrm rot="16440000">
          <a:off x="6477000" y="3467100"/>
          <a:ext cx="590550" cy="219075"/>
        </a:xfrm>
        <a:prstGeom prst="notchedRightArrow">
          <a:avLst>
            <a:gd name="adj1" fmla="val 32879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23</xdr:row>
      <xdr:rowOff>66675</xdr:rowOff>
    </xdr:from>
    <xdr:to>
      <xdr:col>12</xdr:col>
      <xdr:colOff>600075</xdr:colOff>
      <xdr:row>28</xdr:row>
      <xdr:rowOff>133350</xdr:rowOff>
    </xdr:to>
    <xdr:sp>
      <xdr:nvSpPr>
        <xdr:cNvPr id="8" name="Rounded Rectangular Callout 6"/>
        <xdr:cNvSpPr>
          <a:spLocks/>
        </xdr:cNvSpPr>
      </xdr:nvSpPr>
      <xdr:spPr>
        <a:xfrm>
          <a:off x="4257675" y="3790950"/>
          <a:ext cx="3657600" cy="876300"/>
        </a:xfrm>
        <a:prstGeom prst="wedgeRoundRectCallout">
          <a:avLst>
            <a:gd name="adj1" fmla="val 17972"/>
            <a:gd name="adj2" fmla="val -5605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Conservative calculation  of energy in Mats Lewan's report:
</a:t>
          </a:r>
          <a:r>
            <a:rPr lang="en-US" cap="none" sz="800" b="0" i="0" u="none" baseline="0">
              <a:solidFill>
                <a:srgbClr val="FFFFFF"/>
              </a:solidFill>
            </a:rPr>
            <a:t>The average flow was 178 g/s. ;Heat capacity of water is 4.18 J/(g x K) ;
With ΔT= 4.2  this gives:  Pheat = 178 x 4.18 x 4.2 = 3125 W 
</a:t>
          </a:r>
          <a:r>
            <a:rPr lang="en-US" cap="none" sz="1100" b="0" i="0" u="none" baseline="0">
              <a:solidFill>
                <a:srgbClr val="FFFFFF"/>
              </a:solidFill>
            </a:rPr>
            <a:t>Pheat  x  3.5h = 10.5 kWh  or </a:t>
          </a:r>
          <a:r>
            <a:rPr lang="en-US" cap="none" sz="1100" b="1" i="0" u="sng" baseline="0">
              <a:solidFill>
                <a:srgbClr val="FFFFFF"/>
              </a:solidFill>
            </a:rPr>
            <a:t>38 MJ
</a:t>
          </a:r>
        </a:p>
      </xdr:txBody>
    </xdr:sp>
    <xdr:clientData/>
  </xdr:twoCellAnchor>
  <xdr:twoCellAnchor>
    <xdr:from>
      <xdr:col>7</xdr:col>
      <xdr:colOff>542925</xdr:colOff>
      <xdr:row>5</xdr:row>
      <xdr:rowOff>123825</xdr:rowOff>
    </xdr:from>
    <xdr:to>
      <xdr:col>12</xdr:col>
      <xdr:colOff>409575</xdr:colOff>
      <xdr:row>7</xdr:row>
      <xdr:rowOff>152400</xdr:rowOff>
    </xdr:to>
    <xdr:sp>
      <xdr:nvSpPr>
        <xdr:cNvPr id="9" name="Left-Right Arrow 12"/>
        <xdr:cNvSpPr>
          <a:spLocks/>
        </xdr:cNvSpPr>
      </xdr:nvSpPr>
      <xdr:spPr>
        <a:xfrm>
          <a:off x="4810125" y="933450"/>
          <a:ext cx="2914650" cy="352425"/>
        </a:xfrm>
        <a:prstGeom prst="leftRightArrow">
          <a:avLst>
            <a:gd name="adj1" fmla="val -43953"/>
            <a:gd name="adj2" fmla="val -25000"/>
          </a:avLst>
        </a:prstGeom>
        <a:solidFill>
          <a:srgbClr val="95B3D7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self sustained mode</a:t>
          </a:r>
        </a:p>
      </xdr:txBody>
    </xdr:sp>
    <xdr:clientData/>
  </xdr:twoCellAnchor>
  <xdr:twoCellAnchor>
    <xdr:from>
      <xdr:col>7</xdr:col>
      <xdr:colOff>523875</xdr:colOff>
      <xdr:row>6</xdr:row>
      <xdr:rowOff>76200</xdr:rowOff>
    </xdr:from>
    <xdr:to>
      <xdr:col>7</xdr:col>
      <xdr:colOff>533400</xdr:colOff>
      <xdr:row>15</xdr:row>
      <xdr:rowOff>133350</xdr:rowOff>
    </xdr:to>
    <xdr:sp>
      <xdr:nvSpPr>
        <xdr:cNvPr id="10" name="Straight Connector 14"/>
        <xdr:cNvSpPr>
          <a:spLocks/>
        </xdr:cNvSpPr>
      </xdr:nvSpPr>
      <xdr:spPr>
        <a:xfrm flipV="1">
          <a:off x="4791075" y="1047750"/>
          <a:ext cx="9525" cy="151447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6</xdr:row>
      <xdr:rowOff>57150</xdr:rowOff>
    </xdr:from>
    <xdr:to>
      <xdr:col>12</xdr:col>
      <xdr:colOff>428625</xdr:colOff>
      <xdr:row>20</xdr:row>
      <xdr:rowOff>114300</xdr:rowOff>
    </xdr:to>
    <xdr:sp>
      <xdr:nvSpPr>
        <xdr:cNvPr id="11" name="Straight Connector 15"/>
        <xdr:cNvSpPr>
          <a:spLocks/>
        </xdr:cNvSpPr>
      </xdr:nvSpPr>
      <xdr:spPr>
        <a:xfrm flipH="1" flipV="1">
          <a:off x="7734300" y="1028700"/>
          <a:ext cx="9525" cy="232410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0.8515625" style="0" customWidth="1"/>
    <col min="3" max="3" width="23.8515625" style="0" customWidth="1"/>
    <col min="4" max="4" width="18.140625" style="0" customWidth="1"/>
    <col min="5" max="5" width="23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>
        <v>0.473611111111112</v>
      </c>
      <c r="B2" s="3">
        <f aca="true" t="shared" si="0" ref="B2:B45">A2*24</f>
        <v>11.366666666666688</v>
      </c>
      <c r="C2" s="2">
        <f>VLOOKUP(A2,'test-results'!C:C,1,1)</f>
        <v>0.47361111111111115</v>
      </c>
      <c r="D2" s="4">
        <f>VLOOKUP(A2,'test-results'!C:L,10,1)</f>
        <v>32.517999999999994</v>
      </c>
      <c r="E2" s="4">
        <f aca="true" ca="1" t="shared" si="1" ref="E2:E65">FORECAST(B2,OFFSET(Y_OUT,MATCH(B2,X_AXE,1)-1,0,2),OFFSET(X_AXE,MATCH(B2,X_AXE,1)-1,0,2))</f>
        <v>0</v>
      </c>
    </row>
    <row r="3" spans="1:5" ht="12.75">
      <c r="A3" s="5">
        <v>0.474305555555557</v>
      </c>
      <c r="B3" s="6">
        <f t="shared" si="0"/>
        <v>11.383333333333368</v>
      </c>
      <c r="C3" s="5">
        <f>VLOOKUP(A3,'test-results'!C:C,1,1)</f>
        <v>0.47361111111111115</v>
      </c>
      <c r="D3" s="7">
        <f>VLOOKUP(A3,'test-results'!C:L,10,1)</f>
        <v>32.517999999999994</v>
      </c>
      <c r="E3" s="4">
        <f ca="1" t="shared" si="1"/>
        <v>0</v>
      </c>
    </row>
    <row r="4" spans="1:5" ht="12.75">
      <c r="A4" s="5">
        <v>0.475000000000001</v>
      </c>
      <c r="B4" s="6">
        <f t="shared" si="0"/>
        <v>11.400000000000023</v>
      </c>
      <c r="C4" s="5">
        <f>VLOOKUP(A4,'test-results'!C:C,1,1)</f>
        <v>0.47361111111111115</v>
      </c>
      <c r="D4" s="7">
        <f>VLOOKUP(A4,'test-results'!C:L,10,1)</f>
        <v>32.517999999999994</v>
      </c>
      <c r="E4" s="4">
        <f ca="1" t="shared" si="1"/>
        <v>0</v>
      </c>
    </row>
    <row r="5" spans="1:5" ht="12.75">
      <c r="A5" s="5">
        <v>0.475694444444446</v>
      </c>
      <c r="B5" s="6">
        <f t="shared" si="0"/>
        <v>11.416666666666703</v>
      </c>
      <c r="C5" s="5">
        <f>VLOOKUP(A5,'test-results'!C:C,1,1)</f>
        <v>0.47361111111111115</v>
      </c>
      <c r="D5" s="7">
        <f>VLOOKUP(A5,'test-results'!C:L,10,1)</f>
        <v>32.517999999999994</v>
      </c>
      <c r="E5" s="4">
        <f ca="1" t="shared" si="1"/>
        <v>0</v>
      </c>
    </row>
    <row r="6" spans="1:5" ht="12.75">
      <c r="A6" s="5">
        <v>0.47638888888889</v>
      </c>
      <c r="B6" s="6">
        <f t="shared" si="0"/>
        <v>11.43333333333336</v>
      </c>
      <c r="C6" s="5">
        <f>VLOOKUP(A6,'test-results'!C:C,1,1)</f>
        <v>0.47361111111111115</v>
      </c>
      <c r="D6" s="7">
        <f>VLOOKUP(A6,'test-results'!C:L,10,1)</f>
        <v>32.517999999999994</v>
      </c>
      <c r="E6" s="4">
        <f ca="1" t="shared" si="1"/>
        <v>0</v>
      </c>
    </row>
    <row r="7" spans="1:5" ht="12.75">
      <c r="A7" s="5">
        <v>0.477083333333335</v>
      </c>
      <c r="B7" s="6">
        <f t="shared" si="0"/>
        <v>11.45000000000004</v>
      </c>
      <c r="C7" s="5">
        <f>VLOOKUP(A7,'test-results'!C:C,1,1)</f>
        <v>0.47361111111111115</v>
      </c>
      <c r="D7" s="7">
        <f>VLOOKUP(A7,'test-results'!C:L,10,1)</f>
        <v>32.517999999999994</v>
      </c>
      <c r="E7" s="4">
        <f ca="1" t="shared" si="1"/>
        <v>0</v>
      </c>
    </row>
    <row r="8" spans="1:5" ht="12.75">
      <c r="A8" s="5">
        <v>0.477777777777779</v>
      </c>
      <c r="B8" s="6">
        <f t="shared" si="0"/>
        <v>11.466666666666697</v>
      </c>
      <c r="C8" s="5">
        <f>VLOOKUP(A8,'test-results'!C:C,1,1)</f>
        <v>0.47361111111111115</v>
      </c>
      <c r="D8" s="7">
        <f>VLOOKUP(A8,'test-results'!C:L,10,1)</f>
        <v>32.517999999999994</v>
      </c>
      <c r="E8" s="4">
        <f ca="1" t="shared" si="1"/>
        <v>0</v>
      </c>
    </row>
    <row r="9" spans="1:5" ht="12.75">
      <c r="A9" s="5">
        <v>0.478472222222224</v>
      </c>
      <c r="B9" s="6">
        <f t="shared" si="0"/>
        <v>11.483333333333377</v>
      </c>
      <c r="C9" s="5">
        <f>VLOOKUP(A9,'test-results'!C:C,1,1)</f>
        <v>0.47361111111111115</v>
      </c>
      <c r="D9" s="7">
        <f>VLOOKUP(A9,'test-results'!C:L,10,1)</f>
        <v>32.517999999999994</v>
      </c>
      <c r="E9" s="4">
        <f ca="1" t="shared" si="1"/>
        <v>0</v>
      </c>
    </row>
    <row r="10" spans="1:5" ht="12.75">
      <c r="A10" s="5">
        <v>0.479166666666668</v>
      </c>
      <c r="B10" s="6">
        <f t="shared" si="0"/>
        <v>11.500000000000032</v>
      </c>
      <c r="C10" s="5">
        <f>VLOOKUP(A10,'test-results'!C:C,1,1)</f>
        <v>0.47361111111111115</v>
      </c>
      <c r="D10" s="7">
        <f>VLOOKUP(A10,'test-results'!C:L,10,1)</f>
        <v>32.517999999999994</v>
      </c>
      <c r="E10" s="4">
        <f ca="1" t="shared" si="1"/>
        <v>0</v>
      </c>
    </row>
    <row r="11" spans="1:5" ht="12.75">
      <c r="A11" s="5">
        <v>0.479861111111113</v>
      </c>
      <c r="B11" s="6">
        <f t="shared" si="0"/>
        <v>11.516666666666712</v>
      </c>
      <c r="C11" s="5">
        <f>VLOOKUP(A11,'test-results'!C:C,1,1)</f>
        <v>0.47361111111111115</v>
      </c>
      <c r="D11" s="7">
        <f>VLOOKUP(A11,'test-results'!C:L,10,1)</f>
        <v>32.517999999999994</v>
      </c>
      <c r="E11" s="4">
        <f ca="1" t="shared" si="1"/>
        <v>0</v>
      </c>
    </row>
    <row r="12" spans="1:5" ht="12.75">
      <c r="A12" s="5">
        <v>0.480555555555557</v>
      </c>
      <c r="B12" s="6">
        <f t="shared" si="0"/>
        <v>11.533333333333369</v>
      </c>
      <c r="C12" s="5">
        <f>VLOOKUP(A12,'test-results'!C:C,1,1)</f>
        <v>0.47361111111111115</v>
      </c>
      <c r="D12" s="7">
        <f>VLOOKUP(A12,'test-results'!C:L,10,1)</f>
        <v>32.517999999999994</v>
      </c>
      <c r="E12" s="4">
        <f ca="1" t="shared" si="1"/>
        <v>0</v>
      </c>
    </row>
    <row r="13" spans="1:5" ht="12.75">
      <c r="A13" s="5">
        <v>0.481250000000002</v>
      </c>
      <c r="B13" s="6">
        <f t="shared" si="0"/>
        <v>11.550000000000049</v>
      </c>
      <c r="C13" s="5">
        <f>VLOOKUP(A13,'test-results'!C:C,1,1)</f>
        <v>0.47361111111111115</v>
      </c>
      <c r="D13" s="7">
        <f>VLOOKUP(A13,'test-results'!C:L,10,1)</f>
        <v>32.517999999999994</v>
      </c>
      <c r="E13" s="4">
        <f ca="1" t="shared" si="1"/>
        <v>0</v>
      </c>
    </row>
    <row r="14" spans="1:5" ht="12.75">
      <c r="A14" s="5">
        <v>0.481944444444446</v>
      </c>
      <c r="B14" s="6">
        <f t="shared" si="0"/>
        <v>11.566666666666704</v>
      </c>
      <c r="C14" s="5">
        <f>VLOOKUP(A14,'test-results'!C:C,1,1)</f>
        <v>0.47361111111111115</v>
      </c>
      <c r="D14" s="7">
        <f>VLOOKUP(A14,'test-results'!C:L,10,1)</f>
        <v>32.517999999999994</v>
      </c>
      <c r="E14" s="4">
        <f ca="1" t="shared" si="1"/>
        <v>0</v>
      </c>
    </row>
    <row r="15" spans="1:5" ht="12.75">
      <c r="A15" s="5">
        <v>0.482638888888891</v>
      </c>
      <c r="B15" s="6">
        <f t="shared" si="0"/>
        <v>11.583333333333384</v>
      </c>
      <c r="C15" s="5">
        <f>VLOOKUP(A15,'test-results'!C:C,1,1)</f>
        <v>0.47361111111111115</v>
      </c>
      <c r="D15" s="7">
        <f>VLOOKUP(A15,'test-results'!C:L,10,1)</f>
        <v>32.517999999999994</v>
      </c>
      <c r="E15" s="4">
        <f ca="1" t="shared" si="1"/>
        <v>0</v>
      </c>
    </row>
    <row r="16" spans="1:5" ht="12.75">
      <c r="A16" s="5">
        <v>0.483333333333335</v>
      </c>
      <c r="B16" s="6">
        <f t="shared" si="0"/>
        <v>11.60000000000004</v>
      </c>
      <c r="C16" s="5">
        <f>VLOOKUP(A16,'test-results'!C:C,1,1)</f>
        <v>0.47361111111111115</v>
      </c>
      <c r="D16" s="7">
        <f>VLOOKUP(A16,'test-results'!C:L,10,1)</f>
        <v>32.517999999999994</v>
      </c>
      <c r="E16" s="4">
        <f ca="1" t="shared" si="1"/>
        <v>0</v>
      </c>
    </row>
    <row r="17" spans="1:5" ht="12.75">
      <c r="A17" s="5">
        <v>0.48402777777778</v>
      </c>
      <c r="B17" s="6">
        <f t="shared" si="0"/>
        <v>11.61666666666672</v>
      </c>
      <c r="C17" s="5">
        <f>VLOOKUP(A17,'test-results'!C:C,1,1)</f>
        <v>0.47361111111111115</v>
      </c>
      <c r="D17" s="7">
        <f>VLOOKUP(A17,'test-results'!C:L,10,1)</f>
        <v>32.517999999999994</v>
      </c>
      <c r="E17" s="4">
        <f ca="1" t="shared" si="1"/>
        <v>0</v>
      </c>
    </row>
    <row r="18" spans="1:5" ht="12.75">
      <c r="A18" s="5">
        <v>0.484722222222224</v>
      </c>
      <c r="B18" s="6">
        <f t="shared" si="0"/>
        <v>11.633333333333375</v>
      </c>
      <c r="C18" s="5">
        <f>VLOOKUP(A18,'test-results'!C:C,1,1)</f>
        <v>0.47361111111111115</v>
      </c>
      <c r="D18" s="7">
        <f>VLOOKUP(A18,'test-results'!C:L,10,1)</f>
        <v>32.517999999999994</v>
      </c>
      <c r="E18" s="4">
        <f ca="1" t="shared" si="1"/>
        <v>0</v>
      </c>
    </row>
    <row r="19" spans="1:5" ht="12.75">
      <c r="A19" s="5">
        <v>0.485416666666669</v>
      </c>
      <c r="B19" s="6">
        <f t="shared" si="0"/>
        <v>11.650000000000055</v>
      </c>
      <c r="C19" s="5">
        <f>VLOOKUP(A19,'test-results'!C:C,1,1)</f>
        <v>0.47361111111111115</v>
      </c>
      <c r="D19" s="7">
        <f>VLOOKUP(A19,'test-results'!C:L,10,1)</f>
        <v>32.517999999999994</v>
      </c>
      <c r="E19" s="4">
        <f ca="1" t="shared" si="1"/>
        <v>0</v>
      </c>
    </row>
    <row r="20" spans="1:5" ht="12.75">
      <c r="A20" s="5">
        <v>0.486111111111113</v>
      </c>
      <c r="B20" s="6">
        <f t="shared" si="0"/>
        <v>11.666666666666712</v>
      </c>
      <c r="C20" s="5">
        <f>VLOOKUP(A20,'test-results'!C:C,1,1)</f>
        <v>0.47361111111111115</v>
      </c>
      <c r="D20" s="7">
        <f>VLOOKUP(A20,'test-results'!C:L,10,1)</f>
        <v>32.517999999999994</v>
      </c>
      <c r="E20" s="4">
        <f ca="1" t="shared" si="1"/>
        <v>0</v>
      </c>
    </row>
    <row r="21" spans="1:5" ht="12.75">
      <c r="A21" s="5">
        <v>0.486805555555558</v>
      </c>
      <c r="B21" s="6">
        <f t="shared" si="0"/>
        <v>11.683333333333392</v>
      </c>
      <c r="C21" s="5">
        <f>VLOOKUP(A21,'test-results'!C:C,1,1)</f>
        <v>0.47361111111111115</v>
      </c>
      <c r="D21" s="7">
        <f>VLOOKUP(A21,'test-results'!C:L,10,1)</f>
        <v>32.517999999999994</v>
      </c>
      <c r="E21" s="4">
        <f ca="1" t="shared" si="1"/>
        <v>0</v>
      </c>
    </row>
    <row r="22" spans="1:5" ht="12.75">
      <c r="A22" s="5">
        <v>0.487500000000002</v>
      </c>
      <c r="B22" s="6">
        <f t="shared" si="0"/>
        <v>11.700000000000047</v>
      </c>
      <c r="C22" s="5">
        <f>VLOOKUP(A22,'test-results'!C:C,1,1)</f>
        <v>0.47361111111111115</v>
      </c>
      <c r="D22" s="7">
        <f>VLOOKUP(A22,'test-results'!C:L,10,1)</f>
        <v>32.517999999999994</v>
      </c>
      <c r="E22" s="4">
        <f ca="1" t="shared" si="1"/>
        <v>0</v>
      </c>
    </row>
    <row r="23" spans="1:5" ht="12.75">
      <c r="A23" s="5">
        <v>0.488194444444447</v>
      </c>
      <c r="B23" s="6">
        <f t="shared" si="0"/>
        <v>11.716666666666727</v>
      </c>
      <c r="C23" s="5">
        <f>VLOOKUP(A23,'test-results'!C:C,1,1)</f>
        <v>0.47361111111111115</v>
      </c>
      <c r="D23" s="7">
        <f>VLOOKUP(A23,'test-results'!C:L,10,1)</f>
        <v>32.517999999999994</v>
      </c>
      <c r="E23" s="4">
        <f ca="1" t="shared" si="1"/>
        <v>0</v>
      </c>
    </row>
    <row r="24" spans="1:5" ht="12.75">
      <c r="A24" s="5">
        <v>0.488888888888891</v>
      </c>
      <c r="B24" s="6">
        <f t="shared" si="0"/>
        <v>11.733333333333384</v>
      </c>
      <c r="C24" s="5">
        <f>VLOOKUP(A24,'test-results'!C:C,1,1)</f>
        <v>0.47361111111111115</v>
      </c>
      <c r="D24" s="7">
        <f>VLOOKUP(A24,'test-results'!C:L,10,1)</f>
        <v>32.517999999999994</v>
      </c>
      <c r="E24" s="4">
        <f ca="1" t="shared" si="1"/>
        <v>0</v>
      </c>
    </row>
    <row r="25" spans="1:5" ht="12.75">
      <c r="A25" s="5">
        <v>0.489583333333336</v>
      </c>
      <c r="B25" s="6">
        <f t="shared" si="0"/>
        <v>11.750000000000064</v>
      </c>
      <c r="C25" s="5">
        <f>VLOOKUP(A25,'test-results'!C:C,1,1)</f>
        <v>0.47361111111111115</v>
      </c>
      <c r="D25" s="7">
        <f>VLOOKUP(A25,'test-results'!C:L,10,1)</f>
        <v>32.517999999999994</v>
      </c>
      <c r="E25" s="4">
        <f ca="1" t="shared" si="1"/>
        <v>0</v>
      </c>
    </row>
    <row r="26" spans="1:5" ht="12.75">
      <c r="A26" s="5">
        <v>0.49027777777778</v>
      </c>
      <c r="B26" s="6">
        <f t="shared" si="0"/>
        <v>11.766666666666719</v>
      </c>
      <c r="C26" s="5">
        <f>VLOOKUP(A26,'test-results'!C:C,1,1)</f>
        <v>0.47361111111111115</v>
      </c>
      <c r="D26" s="7">
        <f>VLOOKUP(A26,'test-results'!C:L,10,1)</f>
        <v>32.517999999999994</v>
      </c>
      <c r="E26" s="4">
        <f ca="1" t="shared" si="1"/>
        <v>0</v>
      </c>
    </row>
    <row r="27" spans="1:5" ht="12.75">
      <c r="A27" s="5">
        <v>0.490972222222225</v>
      </c>
      <c r="B27" s="6">
        <f t="shared" si="0"/>
        <v>11.783333333333399</v>
      </c>
      <c r="C27" s="5">
        <f>VLOOKUP(A27,'test-results'!C:C,1,1)</f>
        <v>0.47361111111111115</v>
      </c>
      <c r="D27" s="7">
        <f>VLOOKUP(A27,'test-results'!C:L,10,1)</f>
        <v>32.517999999999994</v>
      </c>
      <c r="E27" s="4">
        <f ca="1" t="shared" si="1"/>
        <v>0</v>
      </c>
    </row>
    <row r="28" spans="1:5" ht="12.75">
      <c r="A28" s="5">
        <v>0.491666666666669</v>
      </c>
      <c r="B28" s="6">
        <f t="shared" si="0"/>
        <v>11.800000000000058</v>
      </c>
      <c r="C28" s="5">
        <f>VLOOKUP(A28,'test-results'!C:C,1,1)</f>
        <v>0.47361111111111115</v>
      </c>
      <c r="D28" s="7">
        <f>VLOOKUP(A28,'test-results'!C:L,10,1)</f>
        <v>32.517999999999994</v>
      </c>
      <c r="E28" s="4">
        <f ca="1" t="shared" si="1"/>
        <v>0</v>
      </c>
    </row>
    <row r="29" spans="1:5" ht="12.75">
      <c r="A29" s="5">
        <v>0.492361111111114</v>
      </c>
      <c r="B29" s="6">
        <f t="shared" si="0"/>
        <v>11.816666666666737</v>
      </c>
      <c r="C29" s="5">
        <f>VLOOKUP(A29,'test-results'!C:C,1,1)</f>
        <v>0.47361111111111115</v>
      </c>
      <c r="D29" s="7">
        <f>VLOOKUP(A29,'test-results'!C:L,10,1)</f>
        <v>32.517999999999994</v>
      </c>
      <c r="E29" s="4">
        <f ca="1" t="shared" si="1"/>
        <v>0</v>
      </c>
    </row>
    <row r="30" spans="1:5" ht="12.75">
      <c r="A30" s="5">
        <v>0.493055555555558</v>
      </c>
      <c r="B30" s="6">
        <f t="shared" si="0"/>
        <v>11.833333333333393</v>
      </c>
      <c r="C30" s="5">
        <f>VLOOKUP(A30,'test-results'!C:C,1,1)</f>
        <v>0.47361111111111115</v>
      </c>
      <c r="D30" s="7">
        <f>VLOOKUP(A30,'test-results'!C:L,10,1)</f>
        <v>32.517999999999994</v>
      </c>
      <c r="E30" s="4">
        <f ca="1" t="shared" si="1"/>
        <v>0</v>
      </c>
    </row>
    <row r="31" spans="1:5" ht="12.75">
      <c r="A31" s="5">
        <v>0.493750000000003</v>
      </c>
      <c r="B31" s="6">
        <f t="shared" si="0"/>
        <v>11.850000000000072</v>
      </c>
      <c r="C31" s="5">
        <f>VLOOKUP(A31,'test-results'!C:C,1,1)</f>
        <v>0.47361111111111115</v>
      </c>
      <c r="D31" s="7">
        <f>VLOOKUP(A31,'test-results'!C:L,10,1)</f>
        <v>32.517999999999994</v>
      </c>
      <c r="E31" s="4">
        <f ca="1" t="shared" si="1"/>
        <v>0</v>
      </c>
    </row>
    <row r="32" spans="1:5" ht="12.75">
      <c r="A32" s="5">
        <v>0.494444444444447</v>
      </c>
      <c r="B32" s="6">
        <f t="shared" si="0"/>
        <v>11.866666666666728</v>
      </c>
      <c r="C32" s="5">
        <f>VLOOKUP(A32,'test-results'!C:C,1,1)</f>
        <v>0.47361111111111115</v>
      </c>
      <c r="D32" s="7">
        <f>VLOOKUP(A32,'test-results'!C:L,10,1)</f>
        <v>32.517999999999994</v>
      </c>
      <c r="E32" s="4">
        <f ca="1" t="shared" si="1"/>
        <v>0</v>
      </c>
    </row>
    <row r="33" spans="1:5" ht="12.75">
      <c r="A33" s="5">
        <v>0.495138888888892</v>
      </c>
      <c r="B33" s="6">
        <f t="shared" si="0"/>
        <v>11.883333333333407</v>
      </c>
      <c r="C33" s="5">
        <f>VLOOKUP(A33,'test-results'!C:C,1,1)</f>
        <v>0.4944560185185185</v>
      </c>
      <c r="D33" s="7">
        <f>VLOOKUP(A33,'test-results'!C:L,10,1)</f>
        <v>1815.75</v>
      </c>
      <c r="E33" s="4">
        <f ca="1" t="shared" si="1"/>
        <v>0</v>
      </c>
    </row>
    <row r="34" spans="1:5" ht="12.75">
      <c r="A34" s="5">
        <v>0.495833333333336</v>
      </c>
      <c r="B34" s="6">
        <f t="shared" si="0"/>
        <v>11.900000000000064</v>
      </c>
      <c r="C34" s="5">
        <f>VLOOKUP(A34,'test-results'!C:C,1,1)</f>
        <v>0.4944560185185185</v>
      </c>
      <c r="D34" s="7">
        <f>VLOOKUP(A34,'test-results'!C:L,10,1)</f>
        <v>1815.75</v>
      </c>
      <c r="E34" s="4">
        <f ca="1" t="shared" si="1"/>
        <v>0</v>
      </c>
    </row>
    <row r="35" spans="1:5" ht="12.75">
      <c r="A35" s="5">
        <v>0.496527777777781</v>
      </c>
      <c r="B35" s="6">
        <f t="shared" si="0"/>
        <v>11.916666666666744</v>
      </c>
      <c r="C35" s="5">
        <f>VLOOKUP(A35,'test-results'!C:C,1,1)</f>
        <v>0.4944560185185185</v>
      </c>
      <c r="D35" s="7">
        <f>VLOOKUP(A35,'test-results'!C:L,10,1)</f>
        <v>1815.75</v>
      </c>
      <c r="E35" s="4">
        <f ca="1" t="shared" si="1"/>
        <v>0</v>
      </c>
    </row>
    <row r="36" spans="1:5" ht="12.75">
      <c r="A36" s="5">
        <v>0.497222222222225</v>
      </c>
      <c r="B36" s="6">
        <f t="shared" si="0"/>
        <v>11.933333333333401</v>
      </c>
      <c r="C36" s="5">
        <f>VLOOKUP(A36,'test-results'!C:C,1,1)</f>
        <v>0.4944560185185185</v>
      </c>
      <c r="D36" s="7">
        <f>VLOOKUP(A36,'test-results'!C:L,10,1)</f>
        <v>1815.75</v>
      </c>
      <c r="E36" s="4">
        <f ca="1" t="shared" si="1"/>
        <v>0</v>
      </c>
    </row>
    <row r="37" spans="1:5" ht="12.75">
      <c r="A37" s="5">
        <v>0.49791666666667</v>
      </c>
      <c r="B37" s="6">
        <f t="shared" si="0"/>
        <v>11.950000000000081</v>
      </c>
      <c r="C37" s="5">
        <f>VLOOKUP(A37,'test-results'!C:C,1,1)</f>
        <v>0.4944560185185185</v>
      </c>
      <c r="D37" s="7">
        <f>VLOOKUP(A37,'test-results'!C:L,10,1)</f>
        <v>1815.75</v>
      </c>
      <c r="E37" s="4">
        <f ca="1" t="shared" si="1"/>
        <v>0</v>
      </c>
    </row>
    <row r="38" spans="1:5" ht="12.75">
      <c r="A38" s="5">
        <v>0.498611111111114</v>
      </c>
      <c r="B38" s="6">
        <f t="shared" si="0"/>
        <v>11.966666666666736</v>
      </c>
      <c r="C38" s="5">
        <f>VLOOKUP(A38,'test-results'!C:C,1,1)</f>
        <v>0.4944560185185185</v>
      </c>
      <c r="D38" s="7">
        <f>VLOOKUP(A38,'test-results'!C:L,10,1)</f>
        <v>1815.75</v>
      </c>
      <c r="E38" s="4">
        <f ca="1" t="shared" si="1"/>
        <v>0</v>
      </c>
    </row>
    <row r="39" spans="1:5" ht="12.75">
      <c r="A39" s="5">
        <v>0.499305555555559</v>
      </c>
      <c r="B39" s="6">
        <f t="shared" si="0"/>
        <v>11.983333333333416</v>
      </c>
      <c r="C39" s="5">
        <f>VLOOKUP(A39,'test-results'!C:C,1,1)</f>
        <v>0.4944560185185185</v>
      </c>
      <c r="D39" s="7">
        <f>VLOOKUP(A39,'test-results'!C:L,10,1)</f>
        <v>1815.75</v>
      </c>
      <c r="E39" s="4">
        <f ca="1" t="shared" si="1"/>
        <v>0</v>
      </c>
    </row>
    <row r="40" spans="1:5" ht="12.75">
      <c r="A40" s="5">
        <v>0.500000000000003</v>
      </c>
      <c r="B40" s="6">
        <f t="shared" si="0"/>
        <v>12.000000000000071</v>
      </c>
      <c r="C40" s="5">
        <f>VLOOKUP(A40,'test-results'!C:C,1,1)</f>
        <v>0.4944560185185185</v>
      </c>
      <c r="D40" s="7">
        <f>VLOOKUP(A40,'test-results'!C:L,10,1)</f>
        <v>1815.75</v>
      </c>
      <c r="E40" s="4">
        <f ca="1" t="shared" si="1"/>
        <v>0</v>
      </c>
    </row>
    <row r="41" spans="1:5" ht="12.75">
      <c r="A41" s="5">
        <v>0.500694444444448</v>
      </c>
      <c r="B41" s="6">
        <f t="shared" si="0"/>
        <v>12.016666666666751</v>
      </c>
      <c r="C41" s="5">
        <f>VLOOKUP(A41,'test-results'!C:C,1,1)</f>
        <v>0.4944560185185185</v>
      </c>
      <c r="D41" s="7">
        <f>VLOOKUP(A41,'test-results'!C:L,10,1)</f>
        <v>1815.75</v>
      </c>
      <c r="E41" s="4">
        <f ca="1" t="shared" si="1"/>
        <v>0</v>
      </c>
    </row>
    <row r="42" spans="1:5" ht="12.75">
      <c r="A42" s="5">
        <v>0.501388888888892</v>
      </c>
      <c r="B42" s="6">
        <f t="shared" si="0"/>
        <v>12.033333333333408</v>
      </c>
      <c r="C42" s="5">
        <f>VLOOKUP(A42,'test-results'!C:C,1,1)</f>
        <v>0.4944560185185185</v>
      </c>
      <c r="D42" s="7">
        <f>VLOOKUP(A42,'test-results'!C:L,10,1)</f>
        <v>1815.75</v>
      </c>
      <c r="E42" s="4">
        <f ca="1" t="shared" si="1"/>
        <v>0</v>
      </c>
    </row>
    <row r="43" spans="1:5" ht="12.75">
      <c r="A43" s="5">
        <v>0.502083333333337</v>
      </c>
      <c r="B43" s="6">
        <f t="shared" si="0"/>
        <v>12.050000000000088</v>
      </c>
      <c r="C43" s="5">
        <f>VLOOKUP(A43,'test-results'!C:C,1,1)</f>
        <v>0.501400462962963</v>
      </c>
      <c r="D43" s="7">
        <f>VLOOKUP(A43,'test-results'!C:L,10,1)</f>
        <v>2083.7200000000003</v>
      </c>
      <c r="E43" s="4">
        <f ca="1" t="shared" si="1"/>
        <v>0</v>
      </c>
    </row>
    <row r="44" spans="1:5" ht="12.75">
      <c r="A44" s="5">
        <v>0.502777777777781</v>
      </c>
      <c r="B44" s="6">
        <f t="shared" si="0"/>
        <v>12.066666666666745</v>
      </c>
      <c r="C44" s="5">
        <f>VLOOKUP(A44,'test-results'!C:C,1,1)</f>
        <v>0.501400462962963</v>
      </c>
      <c r="D44" s="7">
        <f>VLOOKUP(A44,'test-results'!C:L,10,1)</f>
        <v>2083.7200000000003</v>
      </c>
      <c r="E44" s="4">
        <f ca="1" t="shared" si="1"/>
        <v>0</v>
      </c>
    </row>
    <row r="45" spans="1:5" ht="12.75">
      <c r="A45" s="5">
        <v>0.503472222222226</v>
      </c>
      <c r="B45" s="6">
        <f t="shared" si="0"/>
        <v>12.083333333333425</v>
      </c>
      <c r="C45" s="5">
        <f>VLOOKUP(A45,'test-results'!C:C,1,1)</f>
        <v>0.501400462962963</v>
      </c>
      <c r="D45" s="7">
        <f>VLOOKUP(A45,'test-results'!C:L,10,1)</f>
        <v>2083.7200000000003</v>
      </c>
      <c r="E45" s="4">
        <f ca="1" t="shared" si="1"/>
        <v>0</v>
      </c>
    </row>
    <row r="46" spans="1:5" ht="12.75">
      <c r="A46" s="5">
        <v>0.50416666666667</v>
      </c>
      <c r="B46" s="6">
        <f aca="true" t="shared" si="2" ref="B46:B109">A46*24</f>
        <v>12.10000000000008</v>
      </c>
      <c r="C46" s="5">
        <f>VLOOKUP(A46,'test-results'!C:C,1,1)</f>
        <v>0.501400462962963</v>
      </c>
      <c r="D46" s="7">
        <f>VLOOKUP(A46,'test-results'!C:L,10,1)</f>
        <v>2083.7200000000003</v>
      </c>
      <c r="E46" s="4">
        <f ca="1" t="shared" si="1"/>
        <v>0</v>
      </c>
    </row>
    <row r="47" spans="1:5" ht="12.75">
      <c r="A47" s="5">
        <v>0.504861111111115</v>
      </c>
      <c r="B47" s="6">
        <f t="shared" si="2"/>
        <v>12.11666666666676</v>
      </c>
      <c r="C47" s="5">
        <f>VLOOKUP(A47,'test-results'!C:C,1,1)</f>
        <v>0.501400462962963</v>
      </c>
      <c r="D47" s="7">
        <f>VLOOKUP(A47,'test-results'!C:L,10,1)</f>
        <v>2083.7200000000003</v>
      </c>
      <c r="E47" s="4">
        <f ca="1" t="shared" si="1"/>
        <v>0</v>
      </c>
    </row>
    <row r="48" spans="1:5" ht="12.75">
      <c r="A48" s="5">
        <v>0.505555555555559</v>
      </c>
      <c r="B48" s="6">
        <f t="shared" si="2"/>
        <v>12.133333333333415</v>
      </c>
      <c r="C48" s="5">
        <f>VLOOKUP(A48,'test-results'!C:C,1,1)</f>
        <v>0.501400462962963</v>
      </c>
      <c r="D48" s="7">
        <f>VLOOKUP(A48,'test-results'!C:L,10,1)</f>
        <v>2083.7200000000003</v>
      </c>
      <c r="E48" s="4">
        <f ca="1" t="shared" si="1"/>
        <v>0</v>
      </c>
    </row>
    <row r="49" spans="1:5" ht="12.75">
      <c r="A49" s="5">
        <v>0.506250000000004</v>
      </c>
      <c r="B49" s="6">
        <f t="shared" si="2"/>
        <v>12.150000000000095</v>
      </c>
      <c r="C49" s="5">
        <f>VLOOKUP(A49,'test-results'!C:C,1,1)</f>
        <v>0.501400462962963</v>
      </c>
      <c r="D49" s="7">
        <f>VLOOKUP(A49,'test-results'!C:L,10,1)</f>
        <v>2083.7200000000003</v>
      </c>
      <c r="E49" s="4">
        <f ca="1" t="shared" si="1"/>
        <v>0</v>
      </c>
    </row>
    <row r="50" spans="1:5" ht="12.75">
      <c r="A50" s="5">
        <v>0.506944444444448</v>
      </c>
      <c r="B50" s="6">
        <f t="shared" si="2"/>
        <v>12.166666666666751</v>
      </c>
      <c r="C50" s="5">
        <f>VLOOKUP(A50,'test-results'!C:C,1,1)</f>
        <v>0.501400462962963</v>
      </c>
      <c r="D50" s="7">
        <f>VLOOKUP(A50,'test-results'!C:L,10,1)</f>
        <v>2083.7200000000003</v>
      </c>
      <c r="E50" s="4">
        <f ca="1" t="shared" si="1"/>
        <v>0</v>
      </c>
    </row>
    <row r="51" spans="1:5" ht="12.75">
      <c r="A51" s="5">
        <v>0.507638888888893</v>
      </c>
      <c r="B51" s="6">
        <f t="shared" si="2"/>
        <v>12.183333333333431</v>
      </c>
      <c r="C51" s="5">
        <f>VLOOKUP(A51,'test-results'!C:C,1,1)</f>
        <v>0.501400462962963</v>
      </c>
      <c r="D51" s="7">
        <f>VLOOKUP(A51,'test-results'!C:L,10,1)</f>
        <v>2083.7200000000003</v>
      </c>
      <c r="E51" s="4">
        <f ca="1" t="shared" si="1"/>
        <v>0</v>
      </c>
    </row>
    <row r="52" spans="1:5" ht="12.75">
      <c r="A52" s="5">
        <v>0.508333333333337</v>
      </c>
      <c r="B52" s="6">
        <f t="shared" si="2"/>
        <v>12.200000000000088</v>
      </c>
      <c r="C52" s="5">
        <f>VLOOKUP(A52,'test-results'!C:C,1,1)</f>
        <v>0.501400462962963</v>
      </c>
      <c r="D52" s="7">
        <f>VLOOKUP(A52,'test-results'!C:L,10,1)</f>
        <v>2083.7200000000003</v>
      </c>
      <c r="E52" s="4">
        <f ca="1" t="shared" si="1"/>
        <v>0</v>
      </c>
    </row>
    <row r="53" spans="1:5" ht="12.75">
      <c r="A53" s="5">
        <v>0.509027777777782</v>
      </c>
      <c r="B53" s="6">
        <f t="shared" si="2"/>
        <v>12.216666666666768</v>
      </c>
      <c r="C53" s="5">
        <f>VLOOKUP(A53,'test-results'!C:C,1,1)</f>
        <v>0.5083449074074075</v>
      </c>
      <c r="D53" s="7">
        <f>VLOOKUP(A53,'test-results'!C:L,10,1)</f>
        <v>2310.75</v>
      </c>
      <c r="E53" s="4">
        <f ca="1" t="shared" si="1"/>
        <v>0</v>
      </c>
    </row>
    <row r="54" spans="1:5" ht="12.75">
      <c r="A54" s="5">
        <v>0.509722222222226</v>
      </c>
      <c r="B54" s="6">
        <f t="shared" si="2"/>
        <v>12.233333333333423</v>
      </c>
      <c r="C54" s="5">
        <f>VLOOKUP(A54,'test-results'!C:C,1,1)</f>
        <v>0.5083449074074075</v>
      </c>
      <c r="D54" s="7">
        <f>VLOOKUP(A54,'test-results'!C:L,10,1)</f>
        <v>2310.75</v>
      </c>
      <c r="E54" s="4">
        <f ca="1" t="shared" si="1"/>
        <v>0</v>
      </c>
    </row>
    <row r="55" spans="1:5" ht="12.75">
      <c r="A55" s="5">
        <v>0.510416666666671</v>
      </c>
      <c r="B55" s="6">
        <f t="shared" si="2"/>
        <v>12.250000000000103</v>
      </c>
      <c r="C55" s="5">
        <f>VLOOKUP(A55,'test-results'!C:C,1,1)</f>
        <v>0.5083449074074075</v>
      </c>
      <c r="D55" s="7">
        <f>VLOOKUP(A55,'test-results'!C:L,10,1)</f>
        <v>2310.75</v>
      </c>
      <c r="E55" s="4">
        <f ca="1" t="shared" si="1"/>
        <v>0</v>
      </c>
    </row>
    <row r="56" spans="1:5" ht="12.75">
      <c r="A56" s="5">
        <v>0.511111111111115</v>
      </c>
      <c r="B56" s="6">
        <f t="shared" si="2"/>
        <v>12.266666666666758</v>
      </c>
      <c r="C56" s="5">
        <f>VLOOKUP(A56,'test-results'!C:C,1,1)</f>
        <v>0.5083449074074075</v>
      </c>
      <c r="D56" s="7">
        <f>VLOOKUP(A56,'test-results'!C:L,10,1)</f>
        <v>2310.75</v>
      </c>
      <c r="E56" s="4">
        <f ca="1" t="shared" si="1"/>
        <v>0</v>
      </c>
    </row>
    <row r="57" spans="1:5" ht="12.75">
      <c r="A57" s="5">
        <v>0.51180555555556</v>
      </c>
      <c r="B57" s="6">
        <f t="shared" si="2"/>
        <v>12.283333333333438</v>
      </c>
      <c r="C57" s="5">
        <f>VLOOKUP(A57,'test-results'!C:C,1,1)</f>
        <v>0.5083449074074075</v>
      </c>
      <c r="D57" s="7">
        <f>VLOOKUP(A57,'test-results'!C:L,10,1)</f>
        <v>2310.75</v>
      </c>
      <c r="E57" s="4">
        <f ca="1" t="shared" si="1"/>
        <v>0</v>
      </c>
    </row>
    <row r="58" spans="1:5" ht="12.75">
      <c r="A58" s="5">
        <v>0.512500000000004</v>
      </c>
      <c r="B58" s="6">
        <f t="shared" si="2"/>
        <v>12.300000000000095</v>
      </c>
      <c r="C58" s="5">
        <f>VLOOKUP(A58,'test-results'!C:C,1,1)</f>
        <v>0.5083449074074075</v>
      </c>
      <c r="D58" s="7">
        <f>VLOOKUP(A58,'test-results'!C:L,10,1)</f>
        <v>2310.75</v>
      </c>
      <c r="E58" s="4">
        <f ca="1" t="shared" si="1"/>
        <v>0</v>
      </c>
    </row>
    <row r="59" spans="1:5" ht="12.75">
      <c r="A59" s="5">
        <v>0.513194444444449</v>
      </c>
      <c r="B59" s="6">
        <f t="shared" si="2"/>
        <v>12.316666666666775</v>
      </c>
      <c r="C59" s="5">
        <f>VLOOKUP(A59,'test-results'!C:C,1,1)</f>
        <v>0.5083449074074075</v>
      </c>
      <c r="D59" s="7">
        <f>VLOOKUP(A59,'test-results'!C:L,10,1)</f>
        <v>2310.75</v>
      </c>
      <c r="E59" s="4">
        <f ca="1" t="shared" si="1"/>
        <v>0</v>
      </c>
    </row>
    <row r="60" spans="1:5" ht="12.75">
      <c r="A60" s="5">
        <v>0.513888888888893</v>
      </c>
      <c r="B60" s="6">
        <f t="shared" si="2"/>
        <v>12.333333333333432</v>
      </c>
      <c r="C60" s="5">
        <f>VLOOKUP(A60,'test-results'!C:C,1,1)</f>
        <v>0.5083449074074075</v>
      </c>
      <c r="D60" s="7">
        <f>VLOOKUP(A60,'test-results'!C:L,10,1)</f>
        <v>2310.75</v>
      </c>
      <c r="E60" s="4">
        <f ca="1" t="shared" si="1"/>
        <v>0</v>
      </c>
    </row>
    <row r="61" spans="1:5" ht="12.75">
      <c r="A61" s="5">
        <v>0.514583333333338</v>
      </c>
      <c r="B61" s="6">
        <f t="shared" si="2"/>
        <v>12.350000000000113</v>
      </c>
      <c r="C61" s="5">
        <f>VLOOKUP(A61,'test-results'!C:C,1,1)</f>
        <v>0.5083449074074075</v>
      </c>
      <c r="D61" s="7">
        <f>VLOOKUP(A61,'test-results'!C:L,10,1)</f>
        <v>2310.75</v>
      </c>
      <c r="E61" s="4">
        <f ca="1" t="shared" si="1"/>
        <v>0</v>
      </c>
    </row>
    <row r="62" spans="1:5" ht="12.75">
      <c r="A62" s="5">
        <v>0.515277777777782</v>
      </c>
      <c r="B62" s="6">
        <f t="shared" si="2"/>
        <v>12.36666666666677</v>
      </c>
      <c r="C62" s="5">
        <f>VLOOKUP(A62,'test-results'!C:C,1,1)</f>
        <v>0.5083449074074075</v>
      </c>
      <c r="D62" s="7">
        <f>VLOOKUP(A62,'test-results'!C:L,10,1)</f>
        <v>2310.75</v>
      </c>
      <c r="E62" s="4">
        <f ca="1" t="shared" si="1"/>
        <v>0</v>
      </c>
    </row>
    <row r="63" spans="1:5" ht="12.75">
      <c r="A63" s="5">
        <v>0.515972222222227</v>
      </c>
      <c r="B63" s="6">
        <f t="shared" si="2"/>
        <v>12.38333333333345</v>
      </c>
      <c r="C63" s="5">
        <f>VLOOKUP(A63,'test-results'!C:C,1,1)</f>
        <v>0.5152893518518519</v>
      </c>
      <c r="D63" s="7">
        <f>VLOOKUP(A63,'test-results'!C:L,10,1)</f>
        <v>2517.76</v>
      </c>
      <c r="E63" s="4">
        <f ca="1" t="shared" si="1"/>
        <v>0</v>
      </c>
    </row>
    <row r="64" spans="1:5" ht="12.75">
      <c r="A64" s="5">
        <v>0.516666666666671</v>
      </c>
      <c r="B64" s="6">
        <f t="shared" si="2"/>
        <v>12.400000000000105</v>
      </c>
      <c r="C64" s="5">
        <f>VLOOKUP(A64,'test-results'!C:C,1,1)</f>
        <v>0.5152893518518519</v>
      </c>
      <c r="D64" s="7">
        <f>VLOOKUP(A64,'test-results'!C:L,10,1)</f>
        <v>2517.76</v>
      </c>
      <c r="E64" s="4">
        <f ca="1" t="shared" si="1"/>
        <v>0</v>
      </c>
    </row>
    <row r="65" spans="1:5" ht="12.75">
      <c r="A65" s="5">
        <v>0.517361111111116</v>
      </c>
      <c r="B65" s="6">
        <f t="shared" si="2"/>
        <v>12.416666666666785</v>
      </c>
      <c r="C65" s="5">
        <f>VLOOKUP(A65,'test-results'!C:C,1,1)</f>
        <v>0.5152893518518519</v>
      </c>
      <c r="D65" s="7">
        <f>VLOOKUP(A65,'test-results'!C:L,10,1)</f>
        <v>2517.76</v>
      </c>
      <c r="E65" s="4">
        <f ca="1" t="shared" si="1"/>
        <v>0</v>
      </c>
    </row>
    <row r="66" spans="1:5" ht="12.75">
      <c r="A66" s="5">
        <v>0.51805555555556</v>
      </c>
      <c r="B66" s="6">
        <f t="shared" si="2"/>
        <v>12.43333333333344</v>
      </c>
      <c r="C66" s="5">
        <f>VLOOKUP(A66,'test-results'!C:C,1,1)</f>
        <v>0.5152893518518519</v>
      </c>
      <c r="D66" s="7">
        <f>VLOOKUP(A66,'test-results'!C:L,10,1)</f>
        <v>2517.76</v>
      </c>
      <c r="E66" s="4">
        <f aca="true" ca="1" t="shared" si="3" ref="E66:E129">FORECAST(B66,OFFSET(Y_OUT,MATCH(B66,X_AXE,1)-1,0,2),OFFSET(X_AXE,MATCH(B66,X_AXE,1)-1,0,2))</f>
        <v>0</v>
      </c>
    </row>
    <row r="67" spans="1:5" ht="12.75">
      <c r="A67" s="5">
        <v>0.518750000000005</v>
      </c>
      <c r="B67" s="6">
        <f t="shared" si="2"/>
        <v>12.45000000000012</v>
      </c>
      <c r="C67" s="5">
        <f>VLOOKUP(A67,'test-results'!C:C,1,1)</f>
        <v>0.5152893518518519</v>
      </c>
      <c r="D67" s="7">
        <f>VLOOKUP(A67,'test-results'!C:L,10,1)</f>
        <v>2517.76</v>
      </c>
      <c r="E67" s="4">
        <f ca="1" t="shared" si="3"/>
        <v>0</v>
      </c>
    </row>
    <row r="68" spans="1:5" ht="12.75">
      <c r="A68" s="5">
        <v>0.519444444444449</v>
      </c>
      <c r="B68" s="6">
        <f t="shared" si="2"/>
        <v>12.466666666666777</v>
      </c>
      <c r="C68" s="5">
        <f>VLOOKUP(A68,'test-results'!C:C,1,1)</f>
        <v>0.5152893518518519</v>
      </c>
      <c r="D68" s="7">
        <f>VLOOKUP(A68,'test-results'!C:L,10,1)</f>
        <v>2517.76</v>
      </c>
      <c r="E68" s="4">
        <f ca="1" t="shared" si="3"/>
        <v>0</v>
      </c>
    </row>
    <row r="69" spans="1:5" ht="12.75">
      <c r="A69" s="5">
        <v>0.520138888888894</v>
      </c>
      <c r="B69" s="6">
        <f t="shared" si="2"/>
        <v>12.483333333333457</v>
      </c>
      <c r="C69" s="5">
        <f>VLOOKUP(A69,'test-results'!C:C,1,1)</f>
        <v>0.5152893518518519</v>
      </c>
      <c r="D69" s="7">
        <f>VLOOKUP(A69,'test-results'!C:L,10,1)</f>
        <v>2517.76</v>
      </c>
      <c r="E69" s="4">
        <f ca="1" t="shared" si="3"/>
        <v>0</v>
      </c>
    </row>
    <row r="70" spans="1:5" ht="12.75">
      <c r="A70" s="5">
        <v>0.520833333333338</v>
      </c>
      <c r="B70" s="6">
        <f t="shared" si="2"/>
        <v>12.500000000000114</v>
      </c>
      <c r="C70" s="5">
        <f>VLOOKUP(A70,'test-results'!C:C,1,1)</f>
        <v>0.5152893518518519</v>
      </c>
      <c r="D70" s="7">
        <f>VLOOKUP(A70,'test-results'!C:L,10,1)</f>
        <v>2517.76</v>
      </c>
      <c r="E70" s="4">
        <f ca="1" t="shared" si="3"/>
        <v>0</v>
      </c>
    </row>
    <row r="71" spans="1:5" ht="12.75">
      <c r="A71" s="5">
        <v>0.521527777777783</v>
      </c>
      <c r="B71" s="6">
        <f t="shared" si="2"/>
        <v>12.516666666666794</v>
      </c>
      <c r="C71" s="5">
        <f>VLOOKUP(A71,'test-results'!C:C,1,1)</f>
        <v>0.5152893518518519</v>
      </c>
      <c r="D71" s="7">
        <f>VLOOKUP(A71,'test-results'!C:L,10,1)</f>
        <v>2517.76</v>
      </c>
      <c r="E71" s="4">
        <f ca="1" t="shared" si="3"/>
        <v>0</v>
      </c>
    </row>
    <row r="72" spans="1:5" ht="12.75">
      <c r="A72" s="5">
        <v>0.522222222222227</v>
      </c>
      <c r="B72" s="6">
        <f t="shared" si="2"/>
        <v>12.533333333333449</v>
      </c>
      <c r="C72" s="5">
        <f>VLOOKUP(A72,'test-results'!C:C,1,1)</f>
        <v>0.5152893518518519</v>
      </c>
      <c r="D72" s="7">
        <f>VLOOKUP(A72,'test-results'!C:L,10,1)</f>
        <v>2517.76</v>
      </c>
      <c r="E72" s="4">
        <f ca="1" t="shared" si="3"/>
        <v>0</v>
      </c>
    </row>
    <row r="73" spans="1:5" ht="12.75">
      <c r="A73" s="5">
        <v>0.522916666666672</v>
      </c>
      <c r="B73" s="6">
        <f t="shared" si="2"/>
        <v>12.550000000000129</v>
      </c>
      <c r="C73" s="5">
        <f>VLOOKUP(A73,'test-results'!C:C,1,1)</f>
        <v>0.5222337962962963</v>
      </c>
      <c r="D73" s="7">
        <f>VLOOKUP(A73,'test-results'!C:L,10,1)</f>
        <v>2699.2000000000003</v>
      </c>
      <c r="E73" s="4">
        <f ca="1" t="shared" si="3"/>
        <v>0</v>
      </c>
    </row>
    <row r="74" spans="1:5" ht="12.75">
      <c r="A74" s="5">
        <v>0.523611111111116</v>
      </c>
      <c r="B74" s="6">
        <f t="shared" si="2"/>
        <v>12.566666666666784</v>
      </c>
      <c r="C74" s="5">
        <f>VLOOKUP(A74,'test-results'!C:C,1,1)</f>
        <v>0.5222337962962963</v>
      </c>
      <c r="D74" s="7">
        <f>VLOOKUP(A74,'test-results'!C:L,10,1)</f>
        <v>2699.2000000000003</v>
      </c>
      <c r="E74" s="4">
        <f ca="1" t="shared" si="3"/>
        <v>0</v>
      </c>
    </row>
    <row r="75" spans="1:5" ht="12.75">
      <c r="A75" s="5">
        <v>0.524305555555561</v>
      </c>
      <c r="B75" s="6">
        <f t="shared" si="2"/>
        <v>12.583333333333464</v>
      </c>
      <c r="C75" s="5">
        <f>VLOOKUP(A75,'test-results'!C:C,1,1)</f>
        <v>0.5222337962962963</v>
      </c>
      <c r="D75" s="7">
        <f>VLOOKUP(A75,'test-results'!C:L,10,1)</f>
        <v>2699.2000000000003</v>
      </c>
      <c r="E75" s="4">
        <f ca="1" t="shared" si="3"/>
        <v>0</v>
      </c>
    </row>
    <row r="76" spans="1:5" ht="12.75">
      <c r="A76" s="5">
        <v>0.525000000000005</v>
      </c>
      <c r="B76" s="6">
        <f t="shared" si="2"/>
        <v>12.60000000000012</v>
      </c>
      <c r="C76" s="5">
        <f>VLOOKUP(A76,'test-results'!C:C,1,1)</f>
        <v>0.5222337962962963</v>
      </c>
      <c r="D76" s="7">
        <f>VLOOKUP(A76,'test-results'!C:L,10,1)</f>
        <v>2699.2000000000003</v>
      </c>
      <c r="E76" s="4">
        <f ca="1" t="shared" si="3"/>
        <v>0</v>
      </c>
    </row>
    <row r="77" spans="1:5" ht="12.75">
      <c r="A77" s="5">
        <v>0.52569444444445</v>
      </c>
      <c r="B77" s="6">
        <f t="shared" si="2"/>
        <v>12.6166666666668</v>
      </c>
      <c r="C77" s="5">
        <f>VLOOKUP(A77,'test-results'!C:C,1,1)</f>
        <v>0.5222337962962963</v>
      </c>
      <c r="D77" s="7">
        <f>VLOOKUP(A77,'test-results'!C:L,10,1)</f>
        <v>2699.2000000000003</v>
      </c>
      <c r="E77" s="4">
        <f ca="1" t="shared" si="3"/>
        <v>0</v>
      </c>
    </row>
    <row r="78" spans="1:5" ht="12.75">
      <c r="A78" s="5">
        <v>0.526388888888894</v>
      </c>
      <c r="B78" s="6">
        <f t="shared" si="2"/>
        <v>12.633333333333457</v>
      </c>
      <c r="C78" s="5">
        <f>VLOOKUP(A78,'test-results'!C:C,1,1)</f>
        <v>0.5222337962962963</v>
      </c>
      <c r="D78" s="7">
        <f>VLOOKUP(A78,'test-results'!C:L,10,1)</f>
        <v>2699.2000000000003</v>
      </c>
      <c r="E78" s="4">
        <f ca="1" t="shared" si="3"/>
        <v>0</v>
      </c>
    </row>
    <row r="79" spans="1:5" ht="12.75">
      <c r="A79" s="5">
        <v>0.527083333333339</v>
      </c>
      <c r="B79" s="6">
        <f t="shared" si="2"/>
        <v>12.650000000000137</v>
      </c>
      <c r="C79" s="5">
        <f>VLOOKUP(A79,'test-results'!C:C,1,1)</f>
        <v>0.5222337962962963</v>
      </c>
      <c r="D79" s="7">
        <f>VLOOKUP(A79,'test-results'!C:L,10,1)</f>
        <v>2699.2000000000003</v>
      </c>
      <c r="E79" s="4">
        <f ca="1" t="shared" si="3"/>
        <v>0</v>
      </c>
    </row>
    <row r="80" spans="1:5" ht="12.75">
      <c r="A80" s="5">
        <v>0.527777777777783</v>
      </c>
      <c r="B80" s="6">
        <f t="shared" si="2"/>
        <v>12.666666666666792</v>
      </c>
      <c r="C80" s="5">
        <f>VLOOKUP(A80,'test-results'!C:C,1,1)</f>
        <v>0.5222337962962963</v>
      </c>
      <c r="D80" s="7">
        <f>VLOOKUP(A80,'test-results'!C:L,10,1)</f>
        <v>2699.2000000000003</v>
      </c>
      <c r="E80" s="4">
        <f ca="1" t="shared" si="3"/>
        <v>0</v>
      </c>
    </row>
    <row r="81" spans="1:5" ht="12.75">
      <c r="A81" s="5">
        <v>0.528472222222228</v>
      </c>
      <c r="B81" s="6">
        <f t="shared" si="2"/>
        <v>12.683333333333472</v>
      </c>
      <c r="C81" s="5">
        <f>VLOOKUP(A81,'test-results'!C:C,1,1)</f>
        <v>0.5222337962962963</v>
      </c>
      <c r="D81" s="7">
        <f>VLOOKUP(A81,'test-results'!C:L,10,1)</f>
        <v>2699.2000000000003</v>
      </c>
      <c r="E81" s="4">
        <f ca="1" t="shared" si="3"/>
        <v>0</v>
      </c>
    </row>
    <row r="82" spans="1:5" ht="12.75">
      <c r="A82" s="5">
        <v>0.529166666666672</v>
      </c>
      <c r="B82" s="6">
        <f t="shared" si="2"/>
        <v>12.700000000000127</v>
      </c>
      <c r="C82" s="5">
        <f>VLOOKUP(A82,'test-results'!C:C,1,1)</f>
        <v>0.5222337962962963</v>
      </c>
      <c r="D82" s="7">
        <f>VLOOKUP(A82,'test-results'!C:L,10,1)</f>
        <v>2699.2000000000003</v>
      </c>
      <c r="E82" s="4">
        <f ca="1" t="shared" si="3"/>
        <v>0</v>
      </c>
    </row>
    <row r="83" spans="1:5" ht="12.75">
      <c r="A83" s="5">
        <v>0.529861111111117</v>
      </c>
      <c r="B83" s="6">
        <f t="shared" si="2"/>
        <v>12.716666666666807</v>
      </c>
      <c r="C83" s="5">
        <f>VLOOKUP(A83,'test-results'!C:C,1,1)</f>
        <v>0.5222337962962963</v>
      </c>
      <c r="D83" s="7">
        <f>VLOOKUP(A83,'test-results'!C:L,10,1)</f>
        <v>2699.2000000000003</v>
      </c>
      <c r="E83" s="4">
        <f ca="1" t="shared" si="3"/>
        <v>0</v>
      </c>
    </row>
    <row r="84" spans="1:5" ht="12.75">
      <c r="A84" s="5">
        <v>0.530555555555561</v>
      </c>
      <c r="B84" s="6">
        <f t="shared" si="2"/>
        <v>12.733333333333464</v>
      </c>
      <c r="C84" s="5">
        <f>VLOOKUP(A84,'test-results'!C:C,1,1)</f>
        <v>0.5222337962962963</v>
      </c>
      <c r="D84" s="7">
        <f>VLOOKUP(A84,'test-results'!C:L,10,1)</f>
        <v>2699.2000000000003</v>
      </c>
      <c r="E84" s="4">
        <f ca="1" t="shared" si="3"/>
        <v>0</v>
      </c>
    </row>
    <row r="85" spans="1:5" ht="12.75">
      <c r="A85" s="5">
        <v>0.531250000000006</v>
      </c>
      <c r="B85" s="6">
        <f t="shared" si="2"/>
        <v>12.750000000000144</v>
      </c>
      <c r="C85" s="5">
        <f>VLOOKUP(A85,'test-results'!C:C,1,1)</f>
        <v>0.5222337962962963</v>
      </c>
      <c r="D85" s="7">
        <f>VLOOKUP(A85,'test-results'!C:L,10,1)</f>
        <v>2699.2000000000003</v>
      </c>
      <c r="E85" s="4">
        <f ca="1" t="shared" si="3"/>
        <v>0</v>
      </c>
    </row>
    <row r="86" spans="1:5" ht="12.75">
      <c r="A86" s="5">
        <v>0.53194444444445</v>
      </c>
      <c r="B86" s="6">
        <f t="shared" si="2"/>
        <v>12.7666666666668</v>
      </c>
      <c r="C86" s="5">
        <f>VLOOKUP(A86,'test-results'!C:C,1,1)</f>
        <v>0.5222337962962963</v>
      </c>
      <c r="D86" s="7">
        <f>VLOOKUP(A86,'test-results'!C:L,10,1)</f>
        <v>2699.2000000000003</v>
      </c>
      <c r="E86" s="4">
        <f ca="1" t="shared" si="3"/>
        <v>0</v>
      </c>
    </row>
    <row r="87" spans="1:5" ht="12.75">
      <c r="A87" s="5">
        <v>0.532638888888895</v>
      </c>
      <c r="B87" s="6">
        <f t="shared" si="2"/>
        <v>12.78333333333348</v>
      </c>
      <c r="C87" s="5">
        <f>VLOOKUP(A87,'test-results'!C:C,1,1)</f>
        <v>0.5222337962962963</v>
      </c>
      <c r="D87" s="7">
        <f>VLOOKUP(A87,'test-results'!C:L,10,1)</f>
        <v>2699.2000000000003</v>
      </c>
      <c r="E87" s="4">
        <f ca="1" t="shared" si="3"/>
        <v>0</v>
      </c>
    </row>
    <row r="88" spans="1:5" ht="12.75">
      <c r="A88" s="5">
        <v>0.533333333333339</v>
      </c>
      <c r="B88" s="6">
        <f t="shared" si="2"/>
        <v>12.800000000000136</v>
      </c>
      <c r="C88" s="5">
        <f>VLOOKUP(A88,'test-results'!C:C,1,1)</f>
        <v>0.5222337962962963</v>
      </c>
      <c r="D88" s="7">
        <f>VLOOKUP(A88,'test-results'!C:L,10,1)</f>
        <v>2699.2000000000003</v>
      </c>
      <c r="E88" s="4">
        <f ca="1" t="shared" si="3"/>
        <v>0</v>
      </c>
    </row>
    <row r="89" spans="1:5" ht="12.75">
      <c r="A89" s="5">
        <v>0.534027777777784</v>
      </c>
      <c r="B89" s="6">
        <f t="shared" si="2"/>
        <v>12.816666666666816</v>
      </c>
      <c r="C89" s="5">
        <f>VLOOKUP(A89,'test-results'!C:C,1,1)</f>
        <v>0.5222337962962963</v>
      </c>
      <c r="D89" s="7">
        <f>VLOOKUP(A89,'test-results'!C:L,10,1)</f>
        <v>2699.2000000000003</v>
      </c>
      <c r="E89" s="4">
        <f ca="1" t="shared" si="3"/>
        <v>0</v>
      </c>
    </row>
    <row r="90" spans="1:5" ht="12.75">
      <c r="A90" s="5">
        <v>0.534722222222228</v>
      </c>
      <c r="B90" s="6">
        <f t="shared" si="2"/>
        <v>12.83333333333347</v>
      </c>
      <c r="C90" s="5">
        <f>VLOOKUP(A90,'test-results'!C:C,1,1)</f>
        <v>0.5222337962962963</v>
      </c>
      <c r="D90" s="7">
        <f>VLOOKUP(A90,'test-results'!C:L,10,1)</f>
        <v>2699.2000000000003</v>
      </c>
      <c r="E90" s="4">
        <f ca="1" t="shared" si="3"/>
        <v>0</v>
      </c>
    </row>
    <row r="91" spans="1:5" ht="12.75">
      <c r="A91" s="5">
        <v>0.535416666666673</v>
      </c>
      <c r="B91" s="6">
        <f t="shared" si="2"/>
        <v>12.85000000000015</v>
      </c>
      <c r="C91" s="5">
        <f>VLOOKUP(A91,'test-results'!C:C,1,1)</f>
        <v>0.5222337962962963</v>
      </c>
      <c r="D91" s="7">
        <f>VLOOKUP(A91,'test-results'!C:L,10,1)</f>
        <v>2699.2000000000003</v>
      </c>
      <c r="E91" s="4">
        <f ca="1" t="shared" si="3"/>
        <v>0</v>
      </c>
    </row>
    <row r="92" spans="1:5" ht="12.75">
      <c r="A92" s="5">
        <v>0.536111111111117</v>
      </c>
      <c r="B92" s="6">
        <f t="shared" si="2"/>
        <v>12.866666666666807</v>
      </c>
      <c r="C92" s="5">
        <f>VLOOKUP(A92,'test-results'!C:C,1,1)</f>
        <v>0.5222337962962963</v>
      </c>
      <c r="D92" s="7">
        <f>VLOOKUP(A92,'test-results'!C:L,10,1)</f>
        <v>2699.2000000000003</v>
      </c>
      <c r="E92" s="4">
        <f ca="1" t="shared" si="3"/>
        <v>0</v>
      </c>
    </row>
    <row r="93" spans="1:5" ht="12.75">
      <c r="A93" s="5">
        <v>0.536805555555562</v>
      </c>
      <c r="B93" s="6">
        <f t="shared" si="2"/>
        <v>12.883333333333487</v>
      </c>
      <c r="C93" s="5">
        <f>VLOOKUP(A93,'test-results'!C:C,1,1)</f>
        <v>0.5361226851851851</v>
      </c>
      <c r="D93" s="7">
        <f>VLOOKUP(A93,'test-results'!C:L,10,1)</f>
        <v>2699.2000000000003</v>
      </c>
      <c r="E93" s="4">
        <f ca="1" t="shared" si="3"/>
        <v>0</v>
      </c>
    </row>
    <row r="94" spans="1:5" ht="12.75">
      <c r="A94" s="5">
        <v>0.537500000000006</v>
      </c>
      <c r="B94" s="6">
        <f t="shared" si="2"/>
        <v>12.900000000000144</v>
      </c>
      <c r="C94" s="5">
        <f>VLOOKUP(A94,'test-results'!C:C,1,1)</f>
        <v>0.5361226851851851</v>
      </c>
      <c r="D94" s="7">
        <f>VLOOKUP(A94,'test-results'!C:L,10,1)</f>
        <v>2699.2000000000003</v>
      </c>
      <c r="E94" s="4">
        <f ca="1" t="shared" si="3"/>
        <v>0</v>
      </c>
    </row>
    <row r="95" spans="1:5" ht="12.75">
      <c r="A95" s="5">
        <v>0.538194444444451</v>
      </c>
      <c r="B95" s="6">
        <f t="shared" si="2"/>
        <v>12.916666666666824</v>
      </c>
      <c r="C95" s="5">
        <f>VLOOKUP(A95,'test-results'!C:C,1,1)</f>
        <v>0.5361226851851851</v>
      </c>
      <c r="D95" s="7">
        <f>VLOOKUP(A95,'test-results'!C:L,10,1)</f>
        <v>2699.2000000000003</v>
      </c>
      <c r="E95" s="4">
        <f ca="1" t="shared" si="3"/>
        <v>0</v>
      </c>
    </row>
    <row r="96" spans="1:5" ht="12.75">
      <c r="A96" s="5">
        <v>0.538888888888895</v>
      </c>
      <c r="B96" s="6">
        <f t="shared" si="2"/>
        <v>12.93333333333348</v>
      </c>
      <c r="C96" s="5">
        <f>VLOOKUP(A96,'test-results'!C:C,1,1)</f>
        <v>0.5361226851851851</v>
      </c>
      <c r="D96" s="7">
        <f>VLOOKUP(A96,'test-results'!C:L,10,1)</f>
        <v>2699.2000000000003</v>
      </c>
      <c r="E96" s="4">
        <f ca="1" t="shared" si="3"/>
        <v>0</v>
      </c>
    </row>
    <row r="97" spans="1:5" ht="12.75">
      <c r="A97" s="5">
        <v>0.53958333333334</v>
      </c>
      <c r="B97" s="6">
        <f t="shared" si="2"/>
        <v>12.95000000000016</v>
      </c>
      <c r="C97" s="5">
        <f>VLOOKUP(A97,'test-results'!C:C,1,1)</f>
        <v>0.5361226851851851</v>
      </c>
      <c r="D97" s="7">
        <f>VLOOKUP(A97,'test-results'!C:L,10,1)</f>
        <v>2699.2000000000003</v>
      </c>
      <c r="E97" s="4">
        <f ca="1" t="shared" si="3"/>
        <v>0</v>
      </c>
    </row>
    <row r="98" spans="1:5" ht="12.75">
      <c r="A98" s="5">
        <v>0.540277777777784</v>
      </c>
      <c r="B98" s="6">
        <f t="shared" si="2"/>
        <v>12.966666666666814</v>
      </c>
      <c r="C98" s="5">
        <f>VLOOKUP(A98,'test-results'!C:C,1,1)</f>
        <v>0.5361226851851851</v>
      </c>
      <c r="D98" s="7">
        <f>VLOOKUP(A98,'test-results'!C:L,10,1)</f>
        <v>2699.2000000000003</v>
      </c>
      <c r="E98" s="4">
        <f ca="1" t="shared" si="3"/>
        <v>0</v>
      </c>
    </row>
    <row r="99" spans="1:5" ht="12.75">
      <c r="A99" s="5">
        <v>0.540972222222229</v>
      </c>
      <c r="B99" s="6">
        <f t="shared" si="2"/>
        <v>12.983333333333494</v>
      </c>
      <c r="C99" s="5">
        <f>VLOOKUP(A99,'test-results'!C:C,1,1)</f>
        <v>0.5361226851851851</v>
      </c>
      <c r="D99" s="7">
        <f>VLOOKUP(A99,'test-results'!C:L,10,1)</f>
        <v>2699.2000000000003</v>
      </c>
      <c r="E99" s="4">
        <f ca="1" t="shared" si="3"/>
        <v>0</v>
      </c>
    </row>
    <row r="100" spans="1:5" ht="12.75">
      <c r="A100" s="5">
        <v>0.541666666666673</v>
      </c>
      <c r="B100" s="6">
        <f t="shared" si="2"/>
        <v>13.000000000000151</v>
      </c>
      <c r="C100" s="5">
        <f>VLOOKUP(A100,'test-results'!C:C,1,1)</f>
        <v>0.5361226851851851</v>
      </c>
      <c r="D100" s="7">
        <f>VLOOKUP(A100,'test-results'!C:L,10,1)</f>
        <v>2699.2000000000003</v>
      </c>
      <c r="E100" s="4">
        <f ca="1" t="shared" si="3"/>
        <v>0</v>
      </c>
    </row>
    <row r="101" spans="1:5" ht="12.75">
      <c r="A101" s="5">
        <v>0.542361111111118</v>
      </c>
      <c r="B101" s="6">
        <f t="shared" si="2"/>
        <v>13.016666666666831</v>
      </c>
      <c r="C101" s="5">
        <f>VLOOKUP(A101,'test-results'!C:C,1,1)</f>
        <v>0.5361226851851851</v>
      </c>
      <c r="D101" s="7">
        <f>VLOOKUP(A101,'test-results'!C:L,10,1)</f>
        <v>2699.2000000000003</v>
      </c>
      <c r="E101" s="4">
        <f ca="1" t="shared" si="3"/>
        <v>0</v>
      </c>
    </row>
    <row r="102" spans="1:5" ht="12.75">
      <c r="A102" s="5">
        <v>0.543055555555562</v>
      </c>
      <c r="B102" s="6">
        <f t="shared" si="2"/>
        <v>13.033333333333488</v>
      </c>
      <c r="C102" s="5">
        <f>VLOOKUP(A102,'test-results'!C:C,1,1)</f>
        <v>0.5361226851851851</v>
      </c>
      <c r="D102" s="7">
        <f>VLOOKUP(A102,'test-results'!C:L,10,1)</f>
        <v>2699.2000000000003</v>
      </c>
      <c r="E102" s="4">
        <f ca="1" t="shared" si="3"/>
        <v>0</v>
      </c>
    </row>
    <row r="103" spans="1:5" ht="12.75">
      <c r="A103" s="5">
        <v>0.543750000000007</v>
      </c>
      <c r="B103" s="6">
        <f t="shared" si="2"/>
        <v>13.050000000000168</v>
      </c>
      <c r="C103" s="5">
        <f>VLOOKUP(A103,'test-results'!C:C,1,1)</f>
        <v>0.5430671296296297</v>
      </c>
      <c r="D103" s="7">
        <f>VLOOKUP(A103,'test-results'!C:L,10,1)</f>
        <v>2699.2000000000003</v>
      </c>
      <c r="E103" s="4">
        <f ca="1" t="shared" si="3"/>
        <v>0</v>
      </c>
    </row>
    <row r="104" spans="1:5" ht="12.75">
      <c r="A104" s="5">
        <v>0.544444444444451</v>
      </c>
      <c r="B104" s="6">
        <f t="shared" si="2"/>
        <v>13.066666666666823</v>
      </c>
      <c r="C104" s="5">
        <f>VLOOKUP(A104,'test-results'!C:C,1,1)</f>
        <v>0.5430671296296297</v>
      </c>
      <c r="D104" s="7">
        <f>VLOOKUP(A104,'test-results'!C:L,10,1)</f>
        <v>2699.2000000000003</v>
      </c>
      <c r="E104" s="4">
        <f ca="1" t="shared" si="3"/>
        <v>0</v>
      </c>
    </row>
    <row r="105" spans="1:5" ht="12.75">
      <c r="A105" s="5">
        <v>0.545138888888896</v>
      </c>
      <c r="B105" s="6">
        <f t="shared" si="2"/>
        <v>13.083333333333503</v>
      </c>
      <c r="C105" s="5">
        <f>VLOOKUP(A105,'test-results'!C:C,1,1)</f>
        <v>0.5430671296296297</v>
      </c>
      <c r="D105" s="7">
        <f>VLOOKUP(A105,'test-results'!C:L,10,1)</f>
        <v>2699.2000000000003</v>
      </c>
      <c r="E105" s="4">
        <f ca="1" t="shared" si="3"/>
        <v>0</v>
      </c>
    </row>
    <row r="106" spans="1:5" ht="12.75">
      <c r="A106" s="5">
        <v>0.54583333333334</v>
      </c>
      <c r="B106" s="6">
        <f t="shared" si="2"/>
        <v>13.100000000000161</v>
      </c>
      <c r="C106" s="5">
        <f>VLOOKUP(A106,'test-results'!C:C,1,1)</f>
        <v>0.5430671296296297</v>
      </c>
      <c r="D106" s="7">
        <f>VLOOKUP(A106,'test-results'!C:L,10,1)</f>
        <v>2699.2000000000003</v>
      </c>
      <c r="E106" s="4">
        <f ca="1" t="shared" si="3"/>
        <v>0</v>
      </c>
    </row>
    <row r="107" spans="1:5" ht="12.75">
      <c r="A107" s="5">
        <v>0.546527777777784</v>
      </c>
      <c r="B107" s="6">
        <f t="shared" si="2"/>
        <v>13.116666666666816</v>
      </c>
      <c r="C107" s="5">
        <f>VLOOKUP(A107,'test-results'!C:C,1,1)</f>
        <v>0.5430671296296297</v>
      </c>
      <c r="D107" s="7">
        <f>VLOOKUP(A107,'test-results'!C:L,10,1)</f>
        <v>2699.2000000000003</v>
      </c>
      <c r="E107" s="4">
        <f ca="1" t="shared" si="3"/>
        <v>0</v>
      </c>
    </row>
    <row r="108" spans="1:5" ht="12.75">
      <c r="A108" s="5">
        <v>0.547222222222229</v>
      </c>
      <c r="B108" s="6">
        <f t="shared" si="2"/>
        <v>13.133333333333496</v>
      </c>
      <c r="C108" s="5">
        <f>VLOOKUP(A108,'test-results'!C:C,1,1)</f>
        <v>0.5430671296296297</v>
      </c>
      <c r="D108" s="7">
        <f>VLOOKUP(A108,'test-results'!C:L,10,1)</f>
        <v>2699.2000000000003</v>
      </c>
      <c r="E108" s="4">
        <f ca="1" t="shared" si="3"/>
        <v>0</v>
      </c>
    </row>
    <row r="109" spans="1:5" ht="12.75">
      <c r="A109" s="5">
        <v>0.547916666666673</v>
      </c>
      <c r="B109" s="6">
        <f t="shared" si="2"/>
        <v>13.150000000000153</v>
      </c>
      <c r="C109" s="5">
        <f>VLOOKUP(A109,'test-results'!C:C,1,1)</f>
        <v>0.5430671296296297</v>
      </c>
      <c r="D109" s="7">
        <f>VLOOKUP(A109,'test-results'!C:L,10,1)</f>
        <v>2699.2000000000003</v>
      </c>
      <c r="E109" s="4">
        <f ca="1" t="shared" si="3"/>
        <v>0</v>
      </c>
    </row>
    <row r="110" spans="1:5" ht="12.75">
      <c r="A110" s="5">
        <v>0.548611111111118</v>
      </c>
      <c r="B110" s="6">
        <f aca="true" t="shared" si="4" ref="B110:B173">A110*24</f>
        <v>13.166666666666833</v>
      </c>
      <c r="C110" s="5">
        <f>VLOOKUP(A110,'test-results'!C:C,1,1)</f>
        <v>0.5430671296296297</v>
      </c>
      <c r="D110" s="7">
        <f>VLOOKUP(A110,'test-results'!C:L,10,1)</f>
        <v>2699.2000000000003</v>
      </c>
      <c r="E110" s="4">
        <f ca="1" t="shared" si="3"/>
        <v>0</v>
      </c>
    </row>
    <row r="111" spans="1:5" ht="12.75">
      <c r="A111" s="5">
        <v>0.549305555555562</v>
      </c>
      <c r="B111" s="6">
        <f t="shared" si="4"/>
        <v>13.18333333333349</v>
      </c>
      <c r="C111" s="5">
        <f>VLOOKUP(A111,'test-results'!C:C,1,1)</f>
        <v>0.5430671296296297</v>
      </c>
      <c r="D111" s="7">
        <f>VLOOKUP(A111,'test-results'!C:L,10,1)</f>
        <v>2699.2000000000003</v>
      </c>
      <c r="E111" s="4">
        <f ca="1" t="shared" si="3"/>
        <v>0</v>
      </c>
    </row>
    <row r="112" spans="1:5" ht="12.75">
      <c r="A112" s="5">
        <v>0.550000000000007</v>
      </c>
      <c r="B112" s="6">
        <f t="shared" si="4"/>
        <v>13.20000000000017</v>
      </c>
      <c r="C112" s="5">
        <f>VLOOKUP(A112,'test-results'!C:C,1,1)</f>
        <v>0.5430671296296297</v>
      </c>
      <c r="D112" s="7">
        <f>VLOOKUP(A112,'test-results'!C:L,10,1)</f>
        <v>2699.2000000000003</v>
      </c>
      <c r="E112" s="4">
        <f ca="1" t="shared" si="3"/>
        <v>0</v>
      </c>
    </row>
    <row r="113" spans="1:5" ht="12.75">
      <c r="A113" s="5">
        <v>0.550694444444451</v>
      </c>
      <c r="B113" s="6">
        <f t="shared" si="4"/>
        <v>13.216666666666825</v>
      </c>
      <c r="C113" s="5">
        <f>VLOOKUP(A113,'test-results'!C:C,1,1)</f>
        <v>0.5430671296296297</v>
      </c>
      <c r="D113" s="7">
        <f>VLOOKUP(A113,'test-results'!C:L,10,1)</f>
        <v>2699.2000000000003</v>
      </c>
      <c r="E113" s="4">
        <f ca="1" t="shared" si="3"/>
        <v>0</v>
      </c>
    </row>
    <row r="114" spans="1:5" ht="12.75">
      <c r="A114" s="5">
        <v>0.551388888888896</v>
      </c>
      <c r="B114" s="6">
        <f t="shared" si="4"/>
        <v>13.233333333333505</v>
      </c>
      <c r="C114" s="5">
        <f>VLOOKUP(A114,'test-results'!C:C,1,1)</f>
        <v>0.5430671296296297</v>
      </c>
      <c r="D114" s="7">
        <f>VLOOKUP(A114,'test-results'!C:L,10,1)</f>
        <v>2699.2000000000003</v>
      </c>
      <c r="E114" s="4">
        <f ca="1" t="shared" si="3"/>
        <v>0</v>
      </c>
    </row>
    <row r="115" spans="1:5" ht="12.75">
      <c r="A115" s="5">
        <v>0.55208333333334</v>
      </c>
      <c r="B115" s="6">
        <f t="shared" si="4"/>
        <v>13.25000000000016</v>
      </c>
      <c r="C115" s="5">
        <f>VLOOKUP(A115,'test-results'!C:C,1,1)</f>
        <v>0.551400462962963</v>
      </c>
      <c r="D115" s="7">
        <f>VLOOKUP(A115,'test-results'!C:L,10,1)</f>
        <v>2699.2000000000003</v>
      </c>
      <c r="E115" s="4">
        <f ca="1" t="shared" si="3"/>
        <v>0</v>
      </c>
    </row>
    <row r="116" spans="1:5" ht="12.75">
      <c r="A116" s="5">
        <v>0.552777777777785</v>
      </c>
      <c r="B116" s="6">
        <f t="shared" si="4"/>
        <v>13.26666666666684</v>
      </c>
      <c r="C116" s="5">
        <f>VLOOKUP(A116,'test-results'!C:C,1,1)</f>
        <v>0.551400462962963</v>
      </c>
      <c r="D116" s="7">
        <f>VLOOKUP(A116,'test-results'!C:L,10,1)</f>
        <v>2699.2000000000003</v>
      </c>
      <c r="E116" s="4">
        <f ca="1" t="shared" si="3"/>
        <v>0</v>
      </c>
    </row>
    <row r="117" spans="1:5" ht="12.75">
      <c r="A117" s="5">
        <v>0.553472222222229</v>
      </c>
      <c r="B117" s="6">
        <f t="shared" si="4"/>
        <v>13.283333333333497</v>
      </c>
      <c r="C117" s="5">
        <f>VLOOKUP(A117,'test-results'!C:C,1,1)</f>
        <v>0.551400462962963</v>
      </c>
      <c r="D117" s="7">
        <f>VLOOKUP(A117,'test-results'!C:L,10,1)</f>
        <v>2699.2000000000003</v>
      </c>
      <c r="E117" s="4">
        <f ca="1" t="shared" si="3"/>
        <v>0</v>
      </c>
    </row>
    <row r="118" spans="1:5" ht="12.75">
      <c r="A118" s="5">
        <v>0.554166666666674</v>
      </c>
      <c r="B118" s="6">
        <f t="shared" si="4"/>
        <v>13.300000000000177</v>
      </c>
      <c r="C118" s="5">
        <f>VLOOKUP(A118,'test-results'!C:C,1,1)</f>
        <v>0.551400462962963</v>
      </c>
      <c r="D118" s="7">
        <f>VLOOKUP(A118,'test-results'!C:L,10,1)</f>
        <v>2699.2000000000003</v>
      </c>
      <c r="E118" s="4">
        <f ca="1" t="shared" si="3"/>
        <v>0</v>
      </c>
    </row>
    <row r="119" spans="1:5" ht="12.75">
      <c r="A119" s="5">
        <v>0.554861111111119</v>
      </c>
      <c r="B119" s="6">
        <f t="shared" si="4"/>
        <v>13.316666666666857</v>
      </c>
      <c r="C119" s="5">
        <f>VLOOKUP(A119,'test-results'!C:C,1,1)</f>
        <v>0.551400462962963</v>
      </c>
      <c r="D119" s="7">
        <f>VLOOKUP(A119,'test-results'!C:L,10,1)</f>
        <v>2699.2000000000003</v>
      </c>
      <c r="E119" s="4">
        <f ca="1" t="shared" si="3"/>
        <v>0</v>
      </c>
    </row>
    <row r="120" spans="1:5" ht="12.75">
      <c r="A120" s="5">
        <v>0.555555555555563</v>
      </c>
      <c r="B120" s="6">
        <f t="shared" si="4"/>
        <v>13.333333333333513</v>
      </c>
      <c r="C120" s="5">
        <f>VLOOKUP(A120,'test-results'!C:C,1,1)</f>
        <v>0.551400462962963</v>
      </c>
      <c r="D120" s="7">
        <f>VLOOKUP(A120,'test-results'!C:L,10,1)</f>
        <v>2699.2000000000003</v>
      </c>
      <c r="E120" s="4">
        <f ca="1" t="shared" si="3"/>
        <v>0</v>
      </c>
    </row>
    <row r="121" spans="1:5" ht="12.75">
      <c r="A121" s="5">
        <v>0.556250000000007</v>
      </c>
      <c r="B121" s="6">
        <f t="shared" si="4"/>
        <v>13.350000000000168</v>
      </c>
      <c r="C121" s="5">
        <f>VLOOKUP(A121,'test-results'!C:C,1,1)</f>
        <v>0.551400462962963</v>
      </c>
      <c r="D121" s="7">
        <f>VLOOKUP(A121,'test-results'!C:L,10,1)</f>
        <v>2699.2000000000003</v>
      </c>
      <c r="E121" s="4">
        <f ca="1" t="shared" si="3"/>
        <v>0</v>
      </c>
    </row>
    <row r="122" spans="1:5" ht="12.75">
      <c r="A122" s="5">
        <v>0.556944444444452</v>
      </c>
      <c r="B122" s="6">
        <f t="shared" si="4"/>
        <v>13.366666666666848</v>
      </c>
      <c r="C122" s="5">
        <f>VLOOKUP(A122,'test-results'!C:C,1,1)</f>
        <v>0.551400462962963</v>
      </c>
      <c r="D122" s="7">
        <f>VLOOKUP(A122,'test-results'!C:L,10,1)</f>
        <v>2699.2000000000003</v>
      </c>
      <c r="E122" s="4">
        <f ca="1" t="shared" si="3"/>
        <v>0</v>
      </c>
    </row>
    <row r="123" spans="1:5" ht="12.75">
      <c r="A123" s="5">
        <v>0.557638888888896</v>
      </c>
      <c r="B123" s="6">
        <f t="shared" si="4"/>
        <v>13.383333333333503</v>
      </c>
      <c r="C123" s="5">
        <f>VLOOKUP(A123,'test-results'!C:C,1,1)</f>
        <v>0.5569560185185185</v>
      </c>
      <c r="D123" s="7">
        <f>VLOOKUP(A123,'test-results'!C:L,10,1)</f>
        <v>2701.44</v>
      </c>
      <c r="E123" s="4">
        <f ca="1" t="shared" si="3"/>
        <v>64.01844166732883</v>
      </c>
    </row>
    <row r="124" spans="1:5" ht="12.75">
      <c r="A124" s="5">
        <v>0.558333333333341</v>
      </c>
      <c r="B124" s="6">
        <f t="shared" si="4"/>
        <v>13.400000000000183</v>
      </c>
      <c r="C124" s="5">
        <f>VLOOKUP(A124,'test-results'!C:C,1,1)</f>
        <v>0.5569560185185185</v>
      </c>
      <c r="D124" s="7">
        <f>VLOOKUP(A124,'test-results'!C:L,10,1)</f>
        <v>2701.44</v>
      </c>
      <c r="E124" s="4">
        <f ca="1" t="shared" si="3"/>
        <v>129.1219416673805</v>
      </c>
    </row>
    <row r="125" spans="1:5" ht="12.75">
      <c r="A125" s="5">
        <v>0.559027777777785</v>
      </c>
      <c r="B125" s="6">
        <f t="shared" si="4"/>
        <v>13.41666666666684</v>
      </c>
      <c r="C125" s="5">
        <f>VLOOKUP(A125,'test-results'!C:C,1,1)</f>
        <v>0.5569560185185185</v>
      </c>
      <c r="D125" s="7">
        <f>VLOOKUP(A125,'test-results'!C:L,10,1)</f>
        <v>2701.44</v>
      </c>
      <c r="E125" s="4">
        <f ca="1" t="shared" si="3"/>
        <v>194.225441667342</v>
      </c>
    </row>
    <row r="126" spans="1:5" ht="12.75">
      <c r="A126" s="5">
        <v>0.55972222222223</v>
      </c>
      <c r="B126" s="6">
        <f t="shared" si="4"/>
        <v>13.43333333333352</v>
      </c>
      <c r="C126" s="5">
        <f>VLOOKUP(A126,'test-results'!C:C,1,1)</f>
        <v>0.5569560185185185</v>
      </c>
      <c r="D126" s="7">
        <f>VLOOKUP(A126,'test-results'!C:L,10,1)</f>
        <v>2701.44</v>
      </c>
      <c r="E126" s="4">
        <f ca="1" t="shared" si="3"/>
        <v>259.32894166739374</v>
      </c>
    </row>
    <row r="127" spans="1:5" ht="12.75">
      <c r="A127" s="5">
        <v>0.560416666666674</v>
      </c>
      <c r="B127" s="6">
        <f t="shared" si="4"/>
        <v>13.450000000000177</v>
      </c>
      <c r="C127" s="5">
        <f>VLOOKUP(A127,'test-results'!C:C,1,1)</f>
        <v>0.5569560185185185</v>
      </c>
      <c r="D127" s="7">
        <f>VLOOKUP(A127,'test-results'!C:L,10,1)</f>
        <v>2701.44</v>
      </c>
      <c r="E127" s="4">
        <f ca="1" t="shared" si="3"/>
        <v>324.4324416673552</v>
      </c>
    </row>
    <row r="128" spans="1:5" ht="12.75">
      <c r="A128" s="5">
        <v>0.561111111111119</v>
      </c>
      <c r="B128" s="6">
        <f t="shared" si="4"/>
        <v>13.466666666666857</v>
      </c>
      <c r="C128" s="5">
        <f>VLOOKUP(A128,'test-results'!C:C,1,1)</f>
        <v>0.5569560185185185</v>
      </c>
      <c r="D128" s="7">
        <f>VLOOKUP(A128,'test-results'!C:L,10,1)</f>
        <v>2701.44</v>
      </c>
      <c r="E128" s="4">
        <f ca="1" t="shared" si="3"/>
        <v>389.5359416674069</v>
      </c>
    </row>
    <row r="129" spans="1:5" ht="12.75">
      <c r="A129" s="5">
        <v>0.561805555555563</v>
      </c>
      <c r="B129" s="6">
        <f t="shared" si="4"/>
        <v>13.483333333333512</v>
      </c>
      <c r="C129" s="5">
        <f>VLOOKUP(A129,'test-results'!C:C,1,1)</f>
        <v>0.5569560185185185</v>
      </c>
      <c r="D129" s="7">
        <f>VLOOKUP(A129,'test-results'!C:L,10,1)</f>
        <v>2701.44</v>
      </c>
      <c r="E129" s="4">
        <f ca="1" t="shared" si="3"/>
        <v>454.6394416673615</v>
      </c>
    </row>
    <row r="130" spans="1:5" ht="12.75">
      <c r="A130" s="5">
        <v>0.562500000000008</v>
      </c>
      <c r="B130" s="6">
        <f t="shared" si="4"/>
        <v>13.500000000000192</v>
      </c>
      <c r="C130" s="5">
        <f>VLOOKUP(A130,'test-results'!C:C,1,1)</f>
        <v>0.5569560185185185</v>
      </c>
      <c r="D130" s="7">
        <f>VLOOKUP(A130,'test-results'!C:L,10,1)</f>
        <v>2701.44</v>
      </c>
      <c r="E130" s="4">
        <f aca="true" ca="1" t="shared" si="5" ref="E130:E193">FORECAST(B130,OFFSET(Y_OUT,MATCH(B130,X_AXE,1)-1,0,2),OFFSET(X_AXE,MATCH(B130,X_AXE,1)-1,0,2))</f>
        <v>519.7429416674132</v>
      </c>
    </row>
    <row r="131" spans="1:5" ht="12.75">
      <c r="A131" s="5">
        <v>0.563194444444452</v>
      </c>
      <c r="B131" s="6">
        <f t="shared" si="4"/>
        <v>13.516666666666847</v>
      </c>
      <c r="C131" s="5">
        <f>VLOOKUP(A131,'test-results'!C:C,1,1)</f>
        <v>0.5569560185185185</v>
      </c>
      <c r="D131" s="7">
        <f>VLOOKUP(A131,'test-results'!C:L,10,1)</f>
        <v>2701.44</v>
      </c>
      <c r="E131" s="4">
        <f ca="1" t="shared" si="5"/>
        <v>584.8464416673678</v>
      </c>
    </row>
    <row r="132" spans="1:5" ht="12.75">
      <c r="A132" s="5">
        <v>0.563888888888897</v>
      </c>
      <c r="B132" s="6">
        <f t="shared" si="4"/>
        <v>13.533333333333527</v>
      </c>
      <c r="C132" s="5">
        <f>VLOOKUP(A132,'test-results'!C:C,1,1)</f>
        <v>0.5569560185185185</v>
      </c>
      <c r="D132" s="7">
        <f>VLOOKUP(A132,'test-results'!C:L,10,1)</f>
        <v>2701.44</v>
      </c>
      <c r="E132" s="4">
        <f ca="1" t="shared" si="5"/>
        <v>649.9499416674195</v>
      </c>
    </row>
    <row r="133" spans="1:5" ht="12.75">
      <c r="A133" s="5">
        <v>0.564583333333341</v>
      </c>
      <c r="B133" s="6">
        <f t="shared" si="4"/>
        <v>13.550000000000184</v>
      </c>
      <c r="C133" s="5">
        <f>VLOOKUP(A133,'test-results'!C:C,1,1)</f>
        <v>0.5569560185185185</v>
      </c>
      <c r="D133" s="7">
        <f>VLOOKUP(A133,'test-results'!C:L,10,1)</f>
        <v>2701.44</v>
      </c>
      <c r="E133" s="4">
        <f ca="1" t="shared" si="5"/>
        <v>715.053441667381</v>
      </c>
    </row>
    <row r="134" spans="1:5" ht="12.75">
      <c r="A134" s="5">
        <v>0.565277777777786</v>
      </c>
      <c r="B134" s="6">
        <f t="shared" si="4"/>
        <v>13.566666666666864</v>
      </c>
      <c r="C134" s="5">
        <f>VLOOKUP(A134,'test-results'!C:C,1,1)</f>
        <v>0.5569560185185185</v>
      </c>
      <c r="D134" s="7">
        <f>VLOOKUP(A134,'test-results'!C:L,10,1)</f>
        <v>2701.44</v>
      </c>
      <c r="E134" s="4">
        <f ca="1" t="shared" si="5"/>
        <v>780.1569416674326</v>
      </c>
    </row>
    <row r="135" spans="1:5" ht="12.75">
      <c r="A135" s="5">
        <v>0.56597222222223</v>
      </c>
      <c r="B135" s="6">
        <f t="shared" si="4"/>
        <v>13.58333333333352</v>
      </c>
      <c r="C135" s="5">
        <f>VLOOKUP(A135,'test-results'!C:C,1,1)</f>
        <v>0.5569560185185185</v>
      </c>
      <c r="D135" s="7">
        <f>VLOOKUP(A135,'test-results'!C:L,10,1)</f>
        <v>2701.44</v>
      </c>
      <c r="E135" s="4">
        <f ca="1" t="shared" si="5"/>
        <v>845.2604416673942</v>
      </c>
    </row>
    <row r="136" spans="1:5" ht="12.75">
      <c r="A136" s="5">
        <v>0.566666666666675</v>
      </c>
      <c r="B136" s="6">
        <f t="shared" si="4"/>
        <v>13.6000000000002</v>
      </c>
      <c r="C136" s="5">
        <f>VLOOKUP(A136,'test-results'!C:C,1,1)</f>
        <v>0.5569560185185185</v>
      </c>
      <c r="D136" s="7">
        <f>VLOOKUP(A136,'test-results'!C:L,10,1)</f>
        <v>2701.44</v>
      </c>
      <c r="E136" s="4">
        <f ca="1" t="shared" si="5"/>
        <v>910.3639416674459</v>
      </c>
    </row>
    <row r="137" spans="1:5" ht="12.75">
      <c r="A137" s="5">
        <v>0.567361111111119</v>
      </c>
      <c r="B137" s="6">
        <f t="shared" si="4"/>
        <v>13.616666666666855</v>
      </c>
      <c r="C137" s="5">
        <f>VLOOKUP(A137,'test-results'!C:C,1,1)</f>
        <v>0.5569560185185185</v>
      </c>
      <c r="D137" s="7">
        <f>VLOOKUP(A137,'test-results'!C:L,10,1)</f>
        <v>2701.44</v>
      </c>
      <c r="E137" s="4">
        <f ca="1" t="shared" si="5"/>
        <v>975.4674416674004</v>
      </c>
    </row>
    <row r="138" spans="1:5" ht="12.75">
      <c r="A138" s="5">
        <v>0.568055555555564</v>
      </c>
      <c r="B138" s="6">
        <f t="shared" si="4"/>
        <v>13.633333333333535</v>
      </c>
      <c r="C138" s="5">
        <f>VLOOKUP(A138,'test-results'!C:C,1,1)</f>
        <v>0.5569560185185185</v>
      </c>
      <c r="D138" s="7">
        <f>VLOOKUP(A138,'test-results'!C:L,10,1)</f>
        <v>2701.44</v>
      </c>
      <c r="E138" s="4">
        <f ca="1" t="shared" si="5"/>
        <v>1040.5709416674522</v>
      </c>
    </row>
    <row r="139" spans="1:5" ht="12.75">
      <c r="A139" s="5">
        <v>0.568750000000008</v>
      </c>
      <c r="B139" s="6">
        <f t="shared" si="4"/>
        <v>13.65000000000019</v>
      </c>
      <c r="C139" s="5">
        <f>VLOOKUP(A139,'test-results'!C:C,1,1)</f>
        <v>0.5680671296296297</v>
      </c>
      <c r="D139" s="7">
        <f>VLOOKUP(A139,'test-results'!C:L,10,1)</f>
        <v>2701.44</v>
      </c>
      <c r="E139" s="4">
        <f ca="1" t="shared" si="5"/>
        <v>1187.9838666683722</v>
      </c>
    </row>
    <row r="140" spans="1:5" ht="12.75">
      <c r="A140" s="5">
        <v>0.569444444444453</v>
      </c>
      <c r="B140" s="6">
        <f t="shared" si="4"/>
        <v>13.66666666666687</v>
      </c>
      <c r="C140" s="5">
        <f>VLOOKUP(A140,'test-results'!C:C,1,1)</f>
        <v>0.5680671296296297</v>
      </c>
      <c r="D140" s="7">
        <f>VLOOKUP(A140,'test-results'!C:L,10,1)</f>
        <v>2701.44</v>
      </c>
      <c r="E140" s="4">
        <f ca="1" t="shared" si="5"/>
        <v>1336.7918666684986</v>
      </c>
    </row>
    <row r="141" spans="1:5" ht="12.75">
      <c r="A141" s="5">
        <v>0.570138888888897</v>
      </c>
      <c r="B141" s="6">
        <f t="shared" si="4"/>
        <v>13.683333333333527</v>
      </c>
      <c r="C141" s="5">
        <f>VLOOKUP(A141,'test-results'!C:C,1,1)</f>
        <v>0.5680671296296297</v>
      </c>
      <c r="D141" s="7">
        <f>VLOOKUP(A141,'test-results'!C:L,10,1)</f>
        <v>2701.44</v>
      </c>
      <c r="E141" s="4">
        <f ca="1" t="shared" si="5"/>
        <v>1485.5998666684186</v>
      </c>
    </row>
    <row r="142" spans="1:5" ht="12.75">
      <c r="A142" s="5">
        <v>0.570833333333342</v>
      </c>
      <c r="B142" s="6">
        <f t="shared" si="4"/>
        <v>13.700000000000207</v>
      </c>
      <c r="C142" s="5">
        <f>VLOOKUP(A142,'test-results'!C:C,1,1)</f>
        <v>0.5701504629629629</v>
      </c>
      <c r="D142" s="7">
        <f>VLOOKUP(A142,'test-results'!C:L,10,1)</f>
        <v>2701.44</v>
      </c>
      <c r="E142" s="4">
        <f ca="1" t="shared" si="5"/>
        <v>1644.8598571448558</v>
      </c>
    </row>
    <row r="143" spans="1:5" ht="12.75">
      <c r="A143" s="5">
        <v>0.571527777777786</v>
      </c>
      <c r="B143" s="6">
        <f t="shared" si="4"/>
        <v>13.716666666666864</v>
      </c>
      <c r="C143" s="5">
        <f>VLOOKUP(A143,'test-results'!C:C,1,1)</f>
        <v>0.5701504629629629</v>
      </c>
      <c r="D143" s="7">
        <f>VLOOKUP(A143,'test-results'!C:L,10,1)</f>
        <v>2701.44</v>
      </c>
      <c r="E143" s="4">
        <f ca="1" t="shared" si="5"/>
        <v>1804.297000001899</v>
      </c>
    </row>
    <row r="144" spans="1:5" ht="12.75">
      <c r="A144" s="5">
        <v>0.572222222222231</v>
      </c>
      <c r="B144" s="6">
        <f t="shared" si="4"/>
        <v>13.733333333333544</v>
      </c>
      <c r="C144" s="5">
        <f>VLOOKUP(A144,'test-results'!C:C,1,1)</f>
        <v>0.5701504629629629</v>
      </c>
      <c r="D144" s="7">
        <f>VLOOKUP(A144,'test-results'!C:L,10,1)</f>
        <v>2701.44</v>
      </c>
      <c r="E144" s="4">
        <f ca="1" t="shared" si="5"/>
        <v>1963.7341428591635</v>
      </c>
    </row>
    <row r="145" spans="1:5" ht="12.75">
      <c r="A145" s="5">
        <v>0.572916666666675</v>
      </c>
      <c r="B145" s="6">
        <f t="shared" si="4"/>
        <v>13.750000000000199</v>
      </c>
      <c r="C145" s="5">
        <f>VLOOKUP(A145,'test-results'!C:C,1,1)</f>
        <v>0.5701504629629629</v>
      </c>
      <c r="D145" s="7">
        <f>VLOOKUP(A145,'test-results'!C:L,10,1)</f>
        <v>2701.44</v>
      </c>
      <c r="E145" s="4">
        <f ca="1" t="shared" si="5"/>
        <v>2123.1712857161897</v>
      </c>
    </row>
    <row r="146" spans="1:5" ht="12.75">
      <c r="A146" s="5">
        <v>0.57361111111112</v>
      </c>
      <c r="B146" s="6">
        <f t="shared" si="4"/>
        <v>13.766666666666879</v>
      </c>
      <c r="C146" s="5">
        <f>VLOOKUP(A146,'test-results'!C:C,1,1)</f>
        <v>0.5701504629629629</v>
      </c>
      <c r="D146" s="7">
        <f>VLOOKUP(A146,'test-results'!C:L,10,1)</f>
        <v>2701.44</v>
      </c>
      <c r="E146" s="4">
        <f ca="1" t="shared" si="5"/>
        <v>2282.608428573454</v>
      </c>
    </row>
    <row r="147" spans="1:5" ht="12.75">
      <c r="A147" s="5">
        <v>0.574305555555564</v>
      </c>
      <c r="B147" s="6">
        <f t="shared" si="4"/>
        <v>13.783333333333534</v>
      </c>
      <c r="C147" s="5">
        <f>VLOOKUP(A147,'test-results'!C:C,1,1)</f>
        <v>0.5701504629629629</v>
      </c>
      <c r="D147" s="7">
        <f>VLOOKUP(A147,'test-results'!C:L,10,1)</f>
        <v>2701.44</v>
      </c>
      <c r="E147" s="4">
        <f ca="1" t="shared" si="5"/>
        <v>2442.0455714304803</v>
      </c>
    </row>
    <row r="148" spans="1:5" ht="12.75">
      <c r="A148" s="5">
        <v>0.575000000000009</v>
      </c>
      <c r="B148" s="6">
        <f t="shared" si="4"/>
        <v>13.800000000000214</v>
      </c>
      <c r="C148" s="5">
        <f>VLOOKUP(A148,'test-results'!C:C,1,1)</f>
        <v>0.5701504629629629</v>
      </c>
      <c r="D148" s="7">
        <f>VLOOKUP(A148,'test-results'!C:L,10,1)</f>
        <v>2701.44</v>
      </c>
      <c r="E148" s="4">
        <f ca="1" t="shared" si="5"/>
        <v>2601.4827142877443</v>
      </c>
    </row>
    <row r="149" spans="1:5" ht="12.75">
      <c r="A149" s="5">
        <v>0.575694444444453</v>
      </c>
      <c r="B149" s="6">
        <f t="shared" si="4"/>
        <v>13.81666666666687</v>
      </c>
      <c r="C149" s="5">
        <f>VLOOKUP(A149,'test-results'!C:C,1,1)</f>
        <v>0.5750115740740741</v>
      </c>
      <c r="D149" s="7">
        <f>VLOOKUP(A149,'test-results'!C:L,10,1)</f>
        <v>2701.44</v>
      </c>
      <c r="E149" s="4">
        <f ca="1" t="shared" si="5"/>
        <v>2707.7889055568357</v>
      </c>
    </row>
    <row r="150" spans="1:5" ht="12.75">
      <c r="A150" s="5">
        <v>0.576388888888898</v>
      </c>
      <c r="B150" s="6">
        <f t="shared" si="4"/>
        <v>13.833333333333552</v>
      </c>
      <c r="C150" s="5">
        <f>VLOOKUP(A150,'test-results'!C:C,1,1)</f>
        <v>0.5750115740740741</v>
      </c>
      <c r="D150" s="7">
        <f>VLOOKUP(A150,'test-results'!C:L,10,1)</f>
        <v>2701.44</v>
      </c>
      <c r="E150" s="4">
        <f ca="1" t="shared" si="5"/>
        <v>2813.1945722235973</v>
      </c>
    </row>
    <row r="151" spans="1:5" ht="12.75">
      <c r="A151" s="5">
        <v>0.577083333333342</v>
      </c>
      <c r="B151" s="6">
        <f t="shared" si="4"/>
        <v>13.85000000000021</v>
      </c>
      <c r="C151" s="5">
        <f>VLOOKUP(A151,'test-results'!C:C,1,1)</f>
        <v>0.5750115740740741</v>
      </c>
      <c r="D151" s="7">
        <f>VLOOKUP(A151,'test-results'!C:L,10,1)</f>
        <v>2701.44</v>
      </c>
      <c r="E151" s="4">
        <f ca="1" t="shared" si="5"/>
        <v>2918.600238890202</v>
      </c>
    </row>
    <row r="152" spans="1:5" ht="12.75">
      <c r="A152" s="5">
        <v>0.577777777777787</v>
      </c>
      <c r="B152" s="6">
        <f t="shared" si="4"/>
        <v>13.86666666666689</v>
      </c>
      <c r="C152" s="5">
        <f>VLOOKUP(A152,'test-results'!C:C,1,1)</f>
        <v>0.5750115740740741</v>
      </c>
      <c r="D152" s="7">
        <f>VLOOKUP(A152,'test-results'!C:L,10,1)</f>
        <v>2701.44</v>
      </c>
      <c r="E152" s="4">
        <f ca="1" t="shared" si="5"/>
        <v>3024.0059055569527</v>
      </c>
    </row>
    <row r="153" spans="1:5" ht="12.75">
      <c r="A153" s="5">
        <v>0.578472222222231</v>
      </c>
      <c r="B153" s="6">
        <f t="shared" si="4"/>
        <v>13.883333333333546</v>
      </c>
      <c r="C153" s="5">
        <f>VLOOKUP(A153,'test-results'!C:C,1,1)</f>
        <v>0.5750115740740741</v>
      </c>
      <c r="D153" s="7">
        <f>VLOOKUP(A153,'test-results'!C:L,10,1)</f>
        <v>2701.44</v>
      </c>
      <c r="E153" s="4">
        <f ca="1" t="shared" si="5"/>
        <v>3129.4115722235574</v>
      </c>
    </row>
    <row r="154" spans="1:5" ht="12.75">
      <c r="A154" s="5">
        <v>0.579166666666676</v>
      </c>
      <c r="B154" s="6">
        <f t="shared" si="4"/>
        <v>13.900000000000226</v>
      </c>
      <c r="C154" s="5">
        <f>VLOOKUP(A154,'test-results'!C:C,1,1)</f>
        <v>0.5750115740740741</v>
      </c>
      <c r="D154" s="7">
        <f>VLOOKUP(A154,'test-results'!C:L,10,1)</f>
        <v>2701.44</v>
      </c>
      <c r="E154" s="4">
        <f ca="1" t="shared" si="5"/>
        <v>3234.817238890308</v>
      </c>
    </row>
    <row r="155" spans="1:5" ht="12.75">
      <c r="A155" s="5">
        <v>0.57986111111112</v>
      </c>
      <c r="B155" s="6">
        <f t="shared" si="4"/>
        <v>13.916666666666881</v>
      </c>
      <c r="C155" s="5">
        <f>VLOOKUP(A155,'test-results'!C:C,1,1)</f>
        <v>0.5750115740740741</v>
      </c>
      <c r="D155" s="7">
        <f>VLOOKUP(A155,'test-results'!C:L,10,1)</f>
        <v>2701.44</v>
      </c>
      <c r="E155" s="4">
        <f ca="1" t="shared" si="5"/>
        <v>3340.2229055569014</v>
      </c>
    </row>
    <row r="156" spans="1:5" ht="12.75">
      <c r="A156" s="5">
        <v>0.580555555555565</v>
      </c>
      <c r="B156" s="6">
        <f t="shared" si="4"/>
        <v>13.933333333333561</v>
      </c>
      <c r="C156" s="5">
        <f>VLOOKUP(A156,'test-results'!C:C,1,1)</f>
        <v>0.5750115740740741</v>
      </c>
      <c r="D156" s="7">
        <f>VLOOKUP(A156,'test-results'!C:L,10,1)</f>
        <v>2701.44</v>
      </c>
      <c r="E156" s="4">
        <f ca="1" t="shared" si="5"/>
        <v>3445.628572223652</v>
      </c>
    </row>
    <row r="157" spans="1:5" ht="12.75">
      <c r="A157" s="5">
        <v>0.581250000000009</v>
      </c>
      <c r="B157" s="6">
        <f t="shared" si="4"/>
        <v>13.950000000000216</v>
      </c>
      <c r="C157" s="5">
        <f>VLOOKUP(A157,'test-results'!C:C,1,1)</f>
        <v>0.5750115740740741</v>
      </c>
      <c r="D157" s="7">
        <f>VLOOKUP(A157,'test-results'!C:L,10,1)</f>
        <v>2701.44</v>
      </c>
      <c r="E157" s="4">
        <f ca="1" t="shared" si="5"/>
        <v>3551.0342388902454</v>
      </c>
    </row>
    <row r="158" spans="1:5" ht="12.75">
      <c r="A158" s="5">
        <v>0.581944444444454</v>
      </c>
      <c r="B158" s="6">
        <f t="shared" si="4"/>
        <v>13.966666666666896</v>
      </c>
      <c r="C158" s="5">
        <f>VLOOKUP(A158,'test-results'!C:C,1,1)</f>
        <v>0.5750115740740741</v>
      </c>
      <c r="D158" s="7">
        <f>VLOOKUP(A158,'test-results'!C:L,10,1)</f>
        <v>2701.44</v>
      </c>
      <c r="E158" s="4">
        <f ca="1" t="shared" si="5"/>
        <v>3656.439905556996</v>
      </c>
    </row>
    <row r="159" spans="1:5" ht="12.75">
      <c r="A159" s="5">
        <v>0.582638888888898</v>
      </c>
      <c r="B159" s="6">
        <f t="shared" si="4"/>
        <v>13.983333333333553</v>
      </c>
      <c r="C159" s="5">
        <f>VLOOKUP(A159,'test-results'!C:C,1,1)</f>
        <v>0.5750115740740741</v>
      </c>
      <c r="D159" s="7">
        <f>VLOOKUP(A159,'test-results'!C:L,10,1)</f>
        <v>2701.44</v>
      </c>
      <c r="E159" s="4">
        <f ca="1" t="shared" si="5"/>
        <v>3761.8455722236004</v>
      </c>
    </row>
    <row r="160" spans="1:5" ht="12.75">
      <c r="A160" s="5">
        <v>0.583333333333343</v>
      </c>
      <c r="B160" s="6">
        <f t="shared" si="4"/>
        <v>14.000000000000233</v>
      </c>
      <c r="C160" s="5">
        <f>VLOOKUP(A160,'test-results'!C:C,1,1)</f>
        <v>0.5750115740740741</v>
      </c>
      <c r="D160" s="7">
        <f>VLOOKUP(A160,'test-results'!C:L,10,1)</f>
        <v>2701.44</v>
      </c>
      <c r="E160" s="4">
        <f ca="1" t="shared" si="5"/>
        <v>3867.2512388903515</v>
      </c>
    </row>
    <row r="161" spans="1:5" ht="12.75">
      <c r="A161" s="5">
        <v>0.584027777777787</v>
      </c>
      <c r="B161" s="6">
        <f t="shared" si="4"/>
        <v>14.01666666666689</v>
      </c>
      <c r="C161" s="5">
        <f>VLOOKUP(A161,'test-results'!C:C,1,1)</f>
        <v>0.5833449074074074</v>
      </c>
      <c r="D161" s="7">
        <f>VLOOKUP(A161,'test-results'!C:L,10,1)</f>
        <v>32.34</v>
      </c>
      <c r="E161" s="4">
        <f ca="1" t="shared" si="5"/>
        <v>5112.794866683579</v>
      </c>
    </row>
    <row r="162" spans="1:5" ht="12.75">
      <c r="A162" s="5">
        <v>0.584722222222232</v>
      </c>
      <c r="B162" s="6">
        <f t="shared" si="4"/>
        <v>14.03333333333357</v>
      </c>
      <c r="C162" s="5">
        <f>VLOOKUP(A162,'test-results'!C:C,1,1)</f>
        <v>0.5840393518518519</v>
      </c>
      <c r="D162" s="7">
        <f>VLOOKUP(A162,'test-results'!C:L,10,1)</f>
        <v>32.34</v>
      </c>
      <c r="E162" s="4">
        <f ca="1" t="shared" si="5"/>
        <v>4930.64285184892</v>
      </c>
    </row>
    <row r="163" spans="1:5" ht="12.75">
      <c r="A163" s="5">
        <v>0.585416666666676</v>
      </c>
      <c r="B163" s="6">
        <f t="shared" si="4"/>
        <v>14.050000000000225</v>
      </c>
      <c r="C163" s="5">
        <f>VLOOKUP(A163,'test-results'!C:C,1,1)</f>
        <v>0.5840393518518519</v>
      </c>
      <c r="D163" s="7">
        <f>VLOOKUP(A163,'test-results'!C:L,10,1)</f>
        <v>32.34</v>
      </c>
      <c r="E163" s="4">
        <f ca="1" t="shared" si="5"/>
        <v>4723.965074071285</v>
      </c>
    </row>
    <row r="164" spans="1:5" ht="12.75">
      <c r="A164" s="5">
        <v>0.586111111111121</v>
      </c>
      <c r="B164" s="6">
        <f t="shared" si="4"/>
        <v>14.066666666666904</v>
      </c>
      <c r="C164" s="5">
        <f>VLOOKUP(A164,'test-results'!C:C,1,1)</f>
        <v>0.5840393518518519</v>
      </c>
      <c r="D164" s="7">
        <f>VLOOKUP(A164,'test-results'!C:L,10,1)</f>
        <v>32.34</v>
      </c>
      <c r="E164" s="4">
        <f ca="1" t="shared" si="5"/>
        <v>4517.287296293341</v>
      </c>
    </row>
    <row r="165" spans="1:5" ht="12.75">
      <c r="A165" s="5">
        <v>0.586805555555565</v>
      </c>
      <c r="B165" s="6">
        <f t="shared" si="4"/>
        <v>14.08333333333356</v>
      </c>
      <c r="C165" s="5">
        <f>VLOOKUP(A165,'test-results'!C:C,1,1)</f>
        <v>0.5840393518518519</v>
      </c>
      <c r="D165" s="7">
        <f>VLOOKUP(A165,'test-results'!C:L,10,1)</f>
        <v>32.34</v>
      </c>
      <c r="E165" s="4">
        <f ca="1" t="shared" si="5"/>
        <v>4310.609518515705</v>
      </c>
    </row>
    <row r="166" spans="1:5" ht="12.75">
      <c r="A166" s="5">
        <v>0.58750000000001</v>
      </c>
      <c r="B166" s="6">
        <f t="shared" si="4"/>
        <v>14.10000000000024</v>
      </c>
      <c r="C166" s="5">
        <f>VLOOKUP(A166,'test-results'!C:C,1,1)</f>
        <v>0.5840393518518519</v>
      </c>
      <c r="D166" s="7">
        <f>VLOOKUP(A166,'test-results'!C:L,10,1)</f>
        <v>32.34</v>
      </c>
      <c r="E166" s="4">
        <f ca="1" t="shared" si="5"/>
        <v>4103.93174073776</v>
      </c>
    </row>
    <row r="167" spans="1:5" ht="12.75">
      <c r="A167" s="5">
        <v>0.588194444444454</v>
      </c>
      <c r="B167" s="6">
        <f t="shared" si="4"/>
        <v>14.116666666666896</v>
      </c>
      <c r="C167" s="5">
        <f>VLOOKUP(A167,'test-results'!C:C,1,1)</f>
        <v>0.5840393518518519</v>
      </c>
      <c r="D167" s="7">
        <f>VLOOKUP(A167,'test-results'!C:L,10,1)</f>
        <v>32.34</v>
      </c>
      <c r="E167" s="4">
        <f ca="1" t="shared" si="5"/>
        <v>3897.253962960103</v>
      </c>
    </row>
    <row r="168" spans="1:5" ht="12.75">
      <c r="A168" s="5">
        <v>0.588888888888899</v>
      </c>
      <c r="B168" s="6">
        <f t="shared" si="4"/>
        <v>14.133333333333576</v>
      </c>
      <c r="C168" s="5">
        <f>VLOOKUP(A168,'test-results'!C:C,1,1)</f>
        <v>0.5840393518518519</v>
      </c>
      <c r="D168" s="7">
        <f>VLOOKUP(A168,'test-results'!C:L,10,1)</f>
        <v>32.34</v>
      </c>
      <c r="E168" s="4">
        <f ca="1" t="shared" si="5"/>
        <v>3690.5761851821585</v>
      </c>
    </row>
    <row r="169" spans="1:5" ht="12.75">
      <c r="A169" s="5">
        <v>0.589583333333343</v>
      </c>
      <c r="B169" s="6">
        <f t="shared" si="4"/>
        <v>14.150000000000233</v>
      </c>
      <c r="C169" s="5">
        <f>VLOOKUP(A169,'test-results'!C:C,1,1)</f>
        <v>0.5840393518518519</v>
      </c>
      <c r="D169" s="7">
        <f>VLOOKUP(A169,'test-results'!C:L,10,1)</f>
        <v>32.34</v>
      </c>
      <c r="E169" s="4">
        <f ca="1" t="shared" si="5"/>
        <v>3483.898407404501</v>
      </c>
    </row>
    <row r="170" spans="1:5" ht="12.75">
      <c r="A170" s="5">
        <v>0.590277777777788</v>
      </c>
      <c r="B170" s="6">
        <f t="shared" si="4"/>
        <v>14.166666666666913</v>
      </c>
      <c r="C170" s="5">
        <f>VLOOKUP(A170,'test-results'!C:C,1,1)</f>
        <v>0.5840393518518519</v>
      </c>
      <c r="D170" s="7">
        <f>VLOOKUP(A170,'test-results'!C:L,10,1)</f>
        <v>32.34</v>
      </c>
      <c r="E170" s="4">
        <f ca="1" t="shared" si="5"/>
        <v>3277.2206296265567</v>
      </c>
    </row>
    <row r="171" spans="1:5" ht="12.75">
      <c r="A171" s="5">
        <v>0.590972222222232</v>
      </c>
      <c r="B171" s="6">
        <f t="shared" si="4"/>
        <v>14.183333333333568</v>
      </c>
      <c r="C171" s="5">
        <f>VLOOKUP(A171,'test-results'!C:C,1,1)</f>
        <v>0.5902893518518518</v>
      </c>
      <c r="D171" s="7">
        <f>VLOOKUP(A171,'test-results'!C:L,10,1)</f>
        <v>2650.68</v>
      </c>
      <c r="E171" s="4">
        <f ca="1" t="shared" si="5"/>
        <v>3200.6120666656157</v>
      </c>
    </row>
    <row r="172" spans="1:5" ht="12.75">
      <c r="A172" s="5">
        <v>0.591666666666677</v>
      </c>
      <c r="B172" s="6">
        <f t="shared" si="4"/>
        <v>14.200000000000248</v>
      </c>
      <c r="C172" s="5">
        <f>VLOOKUP(A172,'test-results'!C:C,1,1)</f>
        <v>0.5902893518518518</v>
      </c>
      <c r="D172" s="7">
        <f>VLOOKUP(A172,'test-results'!C:L,10,1)</f>
        <v>2650.68</v>
      </c>
      <c r="E172" s="4">
        <f ca="1" t="shared" si="5"/>
        <v>3126.208066665557</v>
      </c>
    </row>
    <row r="173" spans="1:5" ht="12.75">
      <c r="A173" s="5">
        <v>0.592361111111121</v>
      </c>
      <c r="B173" s="6">
        <f t="shared" si="4"/>
        <v>14.216666666666903</v>
      </c>
      <c r="C173" s="5">
        <f>VLOOKUP(A173,'test-results'!C:C,1,1)</f>
        <v>0.5902893518518518</v>
      </c>
      <c r="D173" s="7">
        <f>VLOOKUP(A173,'test-results'!C:L,10,1)</f>
        <v>2650.68</v>
      </c>
      <c r="E173" s="4">
        <f ca="1" t="shared" si="5"/>
        <v>3051.8040666656093</v>
      </c>
    </row>
    <row r="174" spans="1:5" ht="12.75">
      <c r="A174" s="5">
        <v>0.593055555555566</v>
      </c>
      <c r="B174" s="6">
        <f aca="true" t="shared" si="6" ref="B174:B237">A174*24</f>
        <v>14.233333333333583</v>
      </c>
      <c r="C174" s="5">
        <f>VLOOKUP(A174,'test-results'!C:C,1,1)</f>
        <v>0.5902893518518518</v>
      </c>
      <c r="D174" s="7">
        <f>VLOOKUP(A174,'test-results'!C:L,10,1)</f>
        <v>2650.68</v>
      </c>
      <c r="E174" s="4">
        <f ca="1" t="shared" si="5"/>
        <v>2977.4000666655506</v>
      </c>
    </row>
    <row r="175" spans="1:5" ht="12.75">
      <c r="A175" s="5">
        <v>0.59375000000001</v>
      </c>
      <c r="B175" s="6">
        <f t="shared" si="6"/>
        <v>14.25000000000024</v>
      </c>
      <c r="C175" s="5">
        <f>VLOOKUP(A175,'test-results'!C:C,1,1)</f>
        <v>0.5902893518518518</v>
      </c>
      <c r="D175" s="7">
        <f>VLOOKUP(A175,'test-results'!C:L,10,1)</f>
        <v>2650.68</v>
      </c>
      <c r="E175" s="4">
        <f ca="1" t="shared" si="5"/>
        <v>2902.996066665595</v>
      </c>
    </row>
    <row r="176" spans="1:5" ht="12.75">
      <c r="A176" s="5">
        <v>0.594444444444455</v>
      </c>
      <c r="B176" s="6">
        <f t="shared" si="6"/>
        <v>14.26666666666692</v>
      </c>
      <c r="C176" s="5">
        <f>VLOOKUP(A176,'test-results'!C:C,1,1)</f>
        <v>0.593761574074074</v>
      </c>
      <c r="D176" s="7">
        <f>VLOOKUP(A176,'test-results'!C:L,10,1)</f>
        <v>2650.68</v>
      </c>
      <c r="E176" s="4">
        <f ca="1" t="shared" si="5"/>
        <v>2960.287146667575</v>
      </c>
    </row>
    <row r="177" spans="1:5" ht="12.75">
      <c r="A177" s="5">
        <v>0.595138888888899</v>
      </c>
      <c r="B177" s="6">
        <f t="shared" si="6"/>
        <v>14.283333333333577</v>
      </c>
      <c r="C177" s="5">
        <f>VLOOKUP(A177,'test-results'!C:C,1,1)</f>
        <v>0.593761574074074</v>
      </c>
      <c r="D177" s="7">
        <f>VLOOKUP(A177,'test-results'!C:L,10,1)</f>
        <v>2650.68</v>
      </c>
      <c r="E177" s="4">
        <f ca="1" t="shared" si="5"/>
        <v>3019.8103466675398</v>
      </c>
    </row>
    <row r="178" spans="1:5" ht="12.75">
      <c r="A178" s="5">
        <v>0.595833333333344</v>
      </c>
      <c r="B178" s="6">
        <f t="shared" si="6"/>
        <v>14.300000000000257</v>
      </c>
      <c r="C178" s="5">
        <f>VLOOKUP(A178,'test-results'!C:C,1,1)</f>
        <v>0.593761574074074</v>
      </c>
      <c r="D178" s="7">
        <f>VLOOKUP(A178,'test-results'!C:L,10,1)</f>
        <v>2650.68</v>
      </c>
      <c r="E178" s="4">
        <f ca="1" t="shared" si="5"/>
        <v>3079.333546667587</v>
      </c>
    </row>
    <row r="179" spans="1:5" ht="12.75">
      <c r="A179" s="5">
        <v>0.596527777777788</v>
      </c>
      <c r="B179" s="6">
        <f t="shared" si="6"/>
        <v>14.316666666666912</v>
      </c>
      <c r="C179" s="5">
        <f>VLOOKUP(A179,'test-results'!C:C,1,1)</f>
        <v>0.593761574074074</v>
      </c>
      <c r="D179" s="7">
        <f>VLOOKUP(A179,'test-results'!C:L,10,1)</f>
        <v>2650.68</v>
      </c>
      <c r="E179" s="4">
        <f ca="1" t="shared" si="5"/>
        <v>3138.8567466675454</v>
      </c>
    </row>
    <row r="180" spans="1:5" ht="12.75">
      <c r="A180" s="5">
        <v>0.597222222222232</v>
      </c>
      <c r="B180" s="6">
        <f t="shared" si="6"/>
        <v>14.333333333333567</v>
      </c>
      <c r="C180" s="5">
        <f>VLOOKUP(A180,'test-results'!C:C,1,1)</f>
        <v>0.593761574074074</v>
      </c>
      <c r="D180" s="7">
        <f>VLOOKUP(A180,'test-results'!C:L,10,1)</f>
        <v>2650.68</v>
      </c>
      <c r="E180" s="4">
        <f ca="1" t="shared" si="5"/>
        <v>3198.379946667504</v>
      </c>
    </row>
    <row r="181" spans="1:5" ht="12.75">
      <c r="A181" s="5">
        <v>0.597916666666677</v>
      </c>
      <c r="B181" s="6">
        <f t="shared" si="6"/>
        <v>14.350000000000247</v>
      </c>
      <c r="C181" s="5">
        <f>VLOOKUP(A181,'test-results'!C:C,1,1)</f>
        <v>0.5972337962962962</v>
      </c>
      <c r="D181" s="7">
        <f>VLOOKUP(A181,'test-results'!C:L,10,1)</f>
        <v>32.34</v>
      </c>
      <c r="E181" s="4">
        <f ca="1" t="shared" si="5"/>
        <v>3170.1064266662256</v>
      </c>
    </row>
    <row r="182" spans="1:5" ht="12.75">
      <c r="A182" s="5">
        <v>0.598611111111121</v>
      </c>
      <c r="B182" s="6">
        <f t="shared" si="6"/>
        <v>14.366666666666903</v>
      </c>
      <c r="C182" s="5">
        <f>VLOOKUP(A182,'test-results'!C:C,1,1)</f>
        <v>0.5972337962962962</v>
      </c>
      <c r="D182" s="7">
        <f>VLOOKUP(A182,'test-results'!C:L,10,1)</f>
        <v>32.34</v>
      </c>
      <c r="E182" s="4">
        <f ca="1" t="shared" si="5"/>
        <v>3140.3448266662426</v>
      </c>
    </row>
    <row r="183" spans="1:5" ht="12.75">
      <c r="A183" s="5">
        <v>0.599305555555566</v>
      </c>
      <c r="B183" s="6">
        <f t="shared" si="6"/>
        <v>14.383333333333583</v>
      </c>
      <c r="C183" s="5">
        <f>VLOOKUP(A183,'test-results'!C:C,1,1)</f>
        <v>0.5972337962962962</v>
      </c>
      <c r="D183" s="7">
        <f>VLOOKUP(A183,'test-results'!C:L,10,1)</f>
        <v>32.34</v>
      </c>
      <c r="E183" s="4">
        <f ca="1" t="shared" si="5"/>
        <v>3110.5832266662183</v>
      </c>
    </row>
    <row r="184" spans="1:5" ht="12.75">
      <c r="A184" s="5">
        <v>0.60000000000001</v>
      </c>
      <c r="B184" s="6">
        <f t="shared" si="6"/>
        <v>14.40000000000024</v>
      </c>
      <c r="C184" s="5">
        <f>VLOOKUP(A184,'test-results'!C:C,1,1)</f>
        <v>0.5972337962962962</v>
      </c>
      <c r="D184" s="7">
        <f>VLOOKUP(A184,'test-results'!C:L,10,1)</f>
        <v>32.34</v>
      </c>
      <c r="E184" s="4">
        <f ca="1" t="shared" si="5"/>
        <v>3080.8216266662353</v>
      </c>
    </row>
    <row r="185" spans="1:5" ht="12.75">
      <c r="A185" s="5">
        <v>0.600694444444455</v>
      </c>
      <c r="B185" s="6">
        <f t="shared" si="6"/>
        <v>14.41666666666692</v>
      </c>
      <c r="C185" s="5">
        <f>VLOOKUP(A185,'test-results'!C:C,1,1)</f>
        <v>0.5972337962962962</v>
      </c>
      <c r="D185" s="7">
        <f>VLOOKUP(A185,'test-results'!C:L,10,1)</f>
        <v>32.34</v>
      </c>
      <c r="E185" s="4">
        <f ca="1" t="shared" si="5"/>
        <v>3051.060026666211</v>
      </c>
    </row>
    <row r="186" spans="1:5" ht="12.75">
      <c r="A186" s="5">
        <v>0.601388888888899</v>
      </c>
      <c r="B186" s="6">
        <f t="shared" si="6"/>
        <v>14.433333333333575</v>
      </c>
      <c r="C186" s="5">
        <f>VLOOKUP(A186,'test-results'!C:C,1,1)</f>
        <v>0.5972337962962962</v>
      </c>
      <c r="D186" s="7">
        <f>VLOOKUP(A186,'test-results'!C:L,10,1)</f>
        <v>32.34</v>
      </c>
      <c r="E186" s="4">
        <f ca="1" t="shared" si="5"/>
        <v>3021.298426666231</v>
      </c>
    </row>
    <row r="187" spans="1:5" ht="12.75">
      <c r="A187" s="5">
        <v>0.602083333333344</v>
      </c>
      <c r="B187" s="6">
        <f t="shared" si="6"/>
        <v>14.450000000000255</v>
      </c>
      <c r="C187" s="5">
        <f>VLOOKUP(A187,'test-results'!C:C,1,1)</f>
        <v>0.5972337962962962</v>
      </c>
      <c r="D187" s="7">
        <f>VLOOKUP(A187,'test-results'!C:L,10,1)</f>
        <v>32.34</v>
      </c>
      <c r="E187" s="4">
        <f ca="1" t="shared" si="5"/>
        <v>2991.5368266662067</v>
      </c>
    </row>
    <row r="188" spans="1:5" ht="12.75">
      <c r="A188" s="5">
        <v>0.602777777777788</v>
      </c>
      <c r="B188" s="6">
        <f t="shared" si="6"/>
        <v>14.46666666666691</v>
      </c>
      <c r="C188" s="5">
        <f>VLOOKUP(A188,'test-results'!C:C,1,1)</f>
        <v>0.5972337962962962</v>
      </c>
      <c r="D188" s="7">
        <f>VLOOKUP(A188,'test-results'!C:L,10,1)</f>
        <v>32.34</v>
      </c>
      <c r="E188" s="4">
        <f ca="1" t="shared" si="5"/>
        <v>2961.775226666227</v>
      </c>
    </row>
    <row r="189" spans="1:5" ht="12.75">
      <c r="A189" s="5">
        <v>0.603472222222233</v>
      </c>
      <c r="B189" s="6">
        <f t="shared" si="6"/>
        <v>14.48333333333359</v>
      </c>
      <c r="C189" s="5">
        <f>VLOOKUP(A189,'test-results'!C:C,1,1)</f>
        <v>0.5972337962962962</v>
      </c>
      <c r="D189" s="7">
        <f>VLOOKUP(A189,'test-results'!C:L,10,1)</f>
        <v>32.34</v>
      </c>
      <c r="E189" s="4">
        <f ca="1" t="shared" si="5"/>
        <v>2932.013626666203</v>
      </c>
    </row>
    <row r="190" spans="1:5" ht="12.75">
      <c r="A190" s="5">
        <v>0.604166666666677</v>
      </c>
      <c r="B190" s="6">
        <f t="shared" si="6"/>
        <v>14.500000000000247</v>
      </c>
      <c r="C190" s="5">
        <f>VLOOKUP(A190,'test-results'!C:C,1,1)</f>
        <v>0.5972337962962962</v>
      </c>
      <c r="D190" s="7">
        <f>VLOOKUP(A190,'test-results'!C:L,10,1)</f>
        <v>32.34</v>
      </c>
      <c r="E190" s="4">
        <f ca="1" t="shared" si="5"/>
        <v>2902.25202666622</v>
      </c>
    </row>
    <row r="191" spans="1:5" ht="12.75">
      <c r="A191" s="5">
        <v>0.604861111111122</v>
      </c>
      <c r="B191" s="6">
        <f t="shared" si="6"/>
        <v>14.516666666666927</v>
      </c>
      <c r="C191" s="5">
        <f>VLOOKUP(A191,'test-results'!C:C,1,1)</f>
        <v>0.6041782407407407</v>
      </c>
      <c r="D191" s="7">
        <f>VLOOKUP(A191,'test-results'!C:L,10,1)</f>
        <v>32.34</v>
      </c>
      <c r="E191" s="4">
        <f ca="1" t="shared" si="5"/>
        <v>2891.3040095236415</v>
      </c>
    </row>
    <row r="192" spans="1:5" ht="12.75">
      <c r="A192" s="5">
        <v>0.605555555555566</v>
      </c>
      <c r="B192" s="6">
        <f t="shared" si="6"/>
        <v>14.533333333333584</v>
      </c>
      <c r="C192" s="5">
        <f>VLOOKUP(A192,'test-results'!C:C,1,1)</f>
        <v>0.6041782407407407</v>
      </c>
      <c r="D192" s="7">
        <f>VLOOKUP(A192,'test-results'!C:L,10,1)</f>
        <v>32.34</v>
      </c>
      <c r="E192" s="4">
        <f ca="1" t="shared" si="5"/>
        <v>2880.6748666665053</v>
      </c>
    </row>
    <row r="193" spans="1:5" ht="12.75">
      <c r="A193" s="5">
        <v>0.606250000000011</v>
      </c>
      <c r="B193" s="6">
        <f t="shared" si="6"/>
        <v>14.550000000000264</v>
      </c>
      <c r="C193" s="5">
        <f>VLOOKUP(A193,'test-results'!C:C,1,1)</f>
        <v>0.6041782407407407</v>
      </c>
      <c r="D193" s="7">
        <f>VLOOKUP(A193,'test-results'!C:L,10,1)</f>
        <v>32.34</v>
      </c>
      <c r="E193" s="4">
        <f ca="1" t="shared" si="5"/>
        <v>2870.0457238093545</v>
      </c>
    </row>
    <row r="194" spans="1:5" ht="12.75">
      <c r="A194" s="5">
        <v>0.606944444444455</v>
      </c>
      <c r="B194" s="6">
        <f t="shared" si="6"/>
        <v>14.566666666666919</v>
      </c>
      <c r="C194" s="5">
        <f>VLOOKUP(A194,'test-results'!C:C,1,1)</f>
        <v>0.6041782407407407</v>
      </c>
      <c r="D194" s="7">
        <f>VLOOKUP(A194,'test-results'!C:L,10,1)</f>
        <v>32.34</v>
      </c>
      <c r="E194" s="4">
        <f aca="true" ca="1" t="shared" si="7" ref="E194:E257">FORECAST(B194,OFFSET(Y_OUT,MATCH(B194,X_AXE,1)-1,0,2),OFFSET(X_AXE,MATCH(B194,X_AXE,1)-1,0,2))</f>
        <v>2859.4165809522196</v>
      </c>
    </row>
    <row r="195" spans="1:5" ht="12.75">
      <c r="A195" s="5">
        <v>0.6076388888889</v>
      </c>
      <c r="B195" s="6">
        <f t="shared" si="6"/>
        <v>14.583333333333602</v>
      </c>
      <c r="C195" s="5">
        <f>VLOOKUP(A195,'test-results'!C:C,1,1)</f>
        <v>0.6041782407407407</v>
      </c>
      <c r="D195" s="7">
        <f>VLOOKUP(A195,'test-results'!C:L,10,1)</f>
        <v>32.34</v>
      </c>
      <c r="E195" s="4">
        <f ca="1" t="shared" si="7"/>
        <v>2848.7874380950666</v>
      </c>
    </row>
    <row r="196" spans="1:5" ht="12.75">
      <c r="A196" s="5">
        <v>0.608333333333344</v>
      </c>
      <c r="B196" s="6">
        <f t="shared" si="6"/>
        <v>14.600000000000257</v>
      </c>
      <c r="C196" s="5">
        <f>VLOOKUP(A196,'test-results'!C:C,1,1)</f>
        <v>0.6041782407407407</v>
      </c>
      <c r="D196" s="7">
        <f>VLOOKUP(A196,'test-results'!C:L,10,1)</f>
        <v>32.34</v>
      </c>
      <c r="E196" s="4">
        <f ca="1" t="shared" si="7"/>
        <v>2838.1582952379317</v>
      </c>
    </row>
    <row r="197" spans="1:5" ht="12.75">
      <c r="A197" s="5">
        <v>0.609027777777789</v>
      </c>
      <c r="B197" s="6">
        <f t="shared" si="6"/>
        <v>14.616666666666937</v>
      </c>
      <c r="C197" s="5">
        <f>VLOOKUP(A197,'test-results'!C:C,1,1)</f>
        <v>0.6041782407407407</v>
      </c>
      <c r="D197" s="7">
        <f>VLOOKUP(A197,'test-results'!C:L,10,1)</f>
        <v>32.34</v>
      </c>
      <c r="E197" s="4">
        <f ca="1" t="shared" si="7"/>
        <v>2827.529152380781</v>
      </c>
    </row>
    <row r="198" spans="1:5" ht="12.75">
      <c r="A198" s="5">
        <v>0.609722222222233</v>
      </c>
      <c r="B198" s="6">
        <f t="shared" si="6"/>
        <v>14.633333333333592</v>
      </c>
      <c r="C198" s="5">
        <f>VLOOKUP(A198,'test-results'!C:C,1,1)</f>
        <v>0.6090393518518519</v>
      </c>
      <c r="D198" s="7">
        <f>VLOOKUP(A198,'test-results'!C:L,10,1)</f>
        <v>2627.69</v>
      </c>
      <c r="E198" s="4">
        <f ca="1" t="shared" si="7"/>
        <v>2802.918775509822</v>
      </c>
    </row>
    <row r="199" spans="1:5" ht="12.75">
      <c r="A199" s="5">
        <v>0.610416666666678</v>
      </c>
      <c r="B199" s="6">
        <f t="shared" si="6"/>
        <v>14.650000000000272</v>
      </c>
      <c r="C199" s="5">
        <f>VLOOKUP(A199,'test-results'!C:C,1,1)</f>
        <v>0.6090393518518519</v>
      </c>
      <c r="D199" s="7">
        <f>VLOOKUP(A199,'test-results'!C:L,10,1)</f>
        <v>2627.69</v>
      </c>
      <c r="E199" s="4">
        <f ca="1" t="shared" si="7"/>
        <v>2778.0714285710264</v>
      </c>
    </row>
    <row r="200" spans="1:5" ht="12.75">
      <c r="A200" s="5">
        <v>0.611111111111122</v>
      </c>
      <c r="B200" s="6">
        <f t="shared" si="6"/>
        <v>14.666666666666929</v>
      </c>
      <c r="C200" s="5">
        <f>VLOOKUP(A200,'test-results'!C:C,1,1)</f>
        <v>0.6090393518518519</v>
      </c>
      <c r="D200" s="7">
        <f>VLOOKUP(A200,'test-results'!C:L,10,1)</f>
        <v>2627.69</v>
      </c>
      <c r="E200" s="4">
        <f ca="1" t="shared" si="7"/>
        <v>2753.224081632265</v>
      </c>
    </row>
    <row r="201" spans="1:5" ht="12.75">
      <c r="A201" s="5">
        <v>0.611805555555567</v>
      </c>
      <c r="B201" s="6">
        <f t="shared" si="6"/>
        <v>14.683333333333609</v>
      </c>
      <c r="C201" s="5">
        <f>VLOOKUP(A201,'test-results'!C:C,1,1)</f>
        <v>0.6090393518518519</v>
      </c>
      <c r="D201" s="7">
        <f>VLOOKUP(A201,'test-results'!C:L,10,1)</f>
        <v>2627.69</v>
      </c>
      <c r="E201" s="4">
        <f ca="1" t="shared" si="7"/>
        <v>2728.37673469347</v>
      </c>
    </row>
    <row r="202" spans="1:5" ht="12.75">
      <c r="A202" s="5">
        <v>0.612500000000011</v>
      </c>
      <c r="B202" s="6">
        <f t="shared" si="6"/>
        <v>14.700000000000266</v>
      </c>
      <c r="C202" s="5">
        <f>VLOOKUP(A202,'test-results'!C:C,1,1)</f>
        <v>0.6090393518518519</v>
      </c>
      <c r="D202" s="7">
        <f>VLOOKUP(A202,'test-results'!C:L,10,1)</f>
        <v>2627.69</v>
      </c>
      <c r="E202" s="4">
        <f ca="1" t="shared" si="7"/>
        <v>2703.5293877547088</v>
      </c>
    </row>
    <row r="203" spans="1:5" ht="12.75">
      <c r="A203" s="5">
        <v>0.613194444444456</v>
      </c>
      <c r="B203" s="6">
        <f t="shared" si="6"/>
        <v>14.716666666666946</v>
      </c>
      <c r="C203" s="5">
        <f>VLOOKUP(A203,'test-results'!C:C,1,1)</f>
        <v>0.6090393518518519</v>
      </c>
      <c r="D203" s="7">
        <f>VLOOKUP(A203,'test-results'!C:L,10,1)</f>
        <v>2627.69</v>
      </c>
      <c r="E203" s="4">
        <f ca="1" t="shared" si="7"/>
        <v>2678.6820408159133</v>
      </c>
    </row>
    <row r="204" spans="1:5" ht="12.75">
      <c r="A204" s="5">
        <v>0.6138888888889</v>
      </c>
      <c r="B204" s="6">
        <f t="shared" si="6"/>
        <v>14.7333333333336</v>
      </c>
      <c r="C204" s="5">
        <f>VLOOKUP(A204,'test-results'!C:C,1,1)</f>
        <v>0.6090393518518519</v>
      </c>
      <c r="D204" s="7">
        <f>VLOOKUP(A204,'test-results'!C:L,10,1)</f>
        <v>2627.69</v>
      </c>
      <c r="E204" s="4">
        <f ca="1" t="shared" si="7"/>
        <v>2653.834693877155</v>
      </c>
    </row>
    <row r="205" spans="1:5" ht="12.75">
      <c r="A205" s="5">
        <v>0.614583333333345</v>
      </c>
      <c r="B205" s="6">
        <f t="shared" si="6"/>
        <v>14.75000000000028</v>
      </c>
      <c r="C205" s="5">
        <f>VLOOKUP(A205,'test-results'!C:C,1,1)</f>
        <v>0.6090393518518519</v>
      </c>
      <c r="D205" s="7">
        <f>VLOOKUP(A205,'test-results'!C:L,10,1)</f>
        <v>2627.69</v>
      </c>
      <c r="E205" s="4">
        <f ca="1" t="shared" si="7"/>
        <v>2628.9873469383597</v>
      </c>
    </row>
    <row r="206" spans="1:5" ht="12.75">
      <c r="A206" s="5">
        <v>0.615277777777789</v>
      </c>
      <c r="B206" s="6">
        <f t="shared" si="6"/>
        <v>14.766666666666936</v>
      </c>
      <c r="C206" s="5">
        <f>VLOOKUP(A206,'test-results'!C:C,1,1)</f>
        <v>0.6152777777777778</v>
      </c>
      <c r="D206" s="7">
        <f>VLOOKUP(A206,'test-results'!C:L,10,1)</f>
        <v>2627.69</v>
      </c>
      <c r="E206" s="4">
        <f ca="1" t="shared" si="7"/>
        <v>2604.1399999997006</v>
      </c>
    </row>
    <row r="207" spans="1:5" ht="12.75">
      <c r="A207" s="5">
        <v>0.615972222222234</v>
      </c>
      <c r="B207" s="6">
        <f t="shared" si="6"/>
        <v>14.783333333333616</v>
      </c>
      <c r="C207" s="5">
        <f>VLOOKUP(A207,'test-results'!C:C,1,1)</f>
        <v>0.6152777777777778</v>
      </c>
      <c r="D207" s="7">
        <f>VLOOKUP(A207,'test-results'!C:L,10,1)</f>
        <v>2627.69</v>
      </c>
      <c r="E207" s="4">
        <f ca="1" t="shared" si="7"/>
        <v>2585.6161825723</v>
      </c>
    </row>
    <row r="208" spans="1:5" ht="12.75">
      <c r="A208" s="5">
        <v>0.616666666666678</v>
      </c>
      <c r="B208" s="6">
        <f t="shared" si="6"/>
        <v>14.800000000000272</v>
      </c>
      <c r="C208" s="5">
        <f>VLOOKUP(A208,'test-results'!C:C,1,1)</f>
        <v>0.6152777777777778</v>
      </c>
      <c r="D208" s="7">
        <f>VLOOKUP(A208,'test-results'!C:L,10,1)</f>
        <v>2627.69</v>
      </c>
      <c r="E208" s="4">
        <f ca="1" t="shared" si="7"/>
        <v>2567.092365144925</v>
      </c>
    </row>
    <row r="209" spans="1:5" ht="12.75">
      <c r="A209" s="5">
        <v>0.617361111111123</v>
      </c>
      <c r="B209" s="6">
        <f t="shared" si="6"/>
        <v>14.816666666666952</v>
      </c>
      <c r="C209" s="5">
        <f>VLOOKUP(A209,'test-results'!C:C,1,1)</f>
        <v>0.6152777777777778</v>
      </c>
      <c r="D209" s="7">
        <f>VLOOKUP(A209,'test-results'!C:L,10,1)</f>
        <v>2627.69</v>
      </c>
      <c r="E209" s="4">
        <f ca="1" t="shared" si="7"/>
        <v>2548.568547717525</v>
      </c>
    </row>
    <row r="210" spans="1:5" ht="12.75">
      <c r="A210" s="5">
        <v>0.618055555555567</v>
      </c>
      <c r="B210" s="6">
        <f t="shared" si="6"/>
        <v>14.83333333333361</v>
      </c>
      <c r="C210" s="5">
        <f>VLOOKUP(A210,'test-results'!C:C,1,1)</f>
        <v>0.6152777777777778</v>
      </c>
      <c r="D210" s="7">
        <f>VLOOKUP(A210,'test-results'!C:L,10,1)</f>
        <v>2627.69</v>
      </c>
      <c r="E210" s="4">
        <f ca="1" t="shared" si="7"/>
        <v>2530.04473029015</v>
      </c>
    </row>
    <row r="211" spans="1:5" ht="12.75">
      <c r="A211" s="5">
        <v>0.618750000000012</v>
      </c>
      <c r="B211" s="6">
        <f t="shared" si="6"/>
        <v>14.85000000000029</v>
      </c>
      <c r="C211" s="5">
        <f>VLOOKUP(A211,'test-results'!C:C,1,1)</f>
        <v>0.6180671296296296</v>
      </c>
      <c r="D211" s="7">
        <f>VLOOKUP(A211,'test-results'!C:L,10,1)</f>
        <v>32.34</v>
      </c>
      <c r="E211" s="4">
        <f ca="1" t="shared" si="7"/>
        <v>2895.5556666731472</v>
      </c>
    </row>
    <row r="212" spans="1:5" ht="12.75">
      <c r="A212" s="5">
        <v>0.619444444444456</v>
      </c>
      <c r="B212" s="6">
        <f t="shared" si="6"/>
        <v>14.866666666666944</v>
      </c>
      <c r="C212" s="5">
        <f>VLOOKUP(A212,'test-results'!C:C,1,1)</f>
        <v>0.6187615740740741</v>
      </c>
      <c r="D212" s="7">
        <f>VLOOKUP(A212,'test-results'!C:L,10,1)</f>
        <v>32.34</v>
      </c>
      <c r="E212" s="4">
        <f ca="1" t="shared" si="7"/>
        <v>2920.0469833336438</v>
      </c>
    </row>
    <row r="213" spans="1:5" ht="12.75">
      <c r="A213" s="5">
        <v>0.620138888888901</v>
      </c>
      <c r="B213" s="6">
        <f t="shared" si="6"/>
        <v>14.883333333333624</v>
      </c>
      <c r="C213" s="5">
        <f>VLOOKUP(A213,'test-results'!C:C,1,1)</f>
        <v>0.6187615740740741</v>
      </c>
      <c r="D213" s="7">
        <f>VLOOKUP(A213,'test-results'!C:L,10,1)</f>
        <v>32.34</v>
      </c>
      <c r="E213" s="4">
        <f ca="1" t="shared" si="7"/>
        <v>2938.6479833336584</v>
      </c>
    </row>
    <row r="214" spans="1:5" ht="12.75">
      <c r="A214" s="5">
        <v>0.620833333333345</v>
      </c>
      <c r="B214" s="6">
        <f t="shared" si="6"/>
        <v>14.90000000000028</v>
      </c>
      <c r="C214" s="5">
        <f>VLOOKUP(A214,'test-results'!C:C,1,1)</f>
        <v>0.6187615740740741</v>
      </c>
      <c r="D214" s="7">
        <f>VLOOKUP(A214,'test-results'!C:L,10,1)</f>
        <v>32.34</v>
      </c>
      <c r="E214" s="4">
        <f ca="1" t="shared" si="7"/>
        <v>2957.2489833336454</v>
      </c>
    </row>
    <row r="215" spans="1:5" ht="12.75">
      <c r="A215" s="5">
        <v>0.62152777777779</v>
      </c>
      <c r="B215" s="6">
        <f t="shared" si="6"/>
        <v>14.91666666666696</v>
      </c>
      <c r="C215" s="5">
        <f>VLOOKUP(A215,'test-results'!C:C,1,1)</f>
        <v>0.6187615740740741</v>
      </c>
      <c r="D215" s="7">
        <f>VLOOKUP(A215,'test-results'!C:L,10,1)</f>
        <v>32.34</v>
      </c>
      <c r="E215" s="4">
        <f ca="1" t="shared" si="7"/>
        <v>2975.8499833336605</v>
      </c>
    </row>
    <row r="216" spans="1:5" ht="12.75">
      <c r="A216" s="5">
        <v>0.622222222222234</v>
      </c>
      <c r="B216" s="6">
        <f t="shared" si="6"/>
        <v>14.933333333333616</v>
      </c>
      <c r="C216" s="5">
        <f>VLOOKUP(A216,'test-results'!C:C,1,1)</f>
        <v>0.6187615740740741</v>
      </c>
      <c r="D216" s="7">
        <f>VLOOKUP(A216,'test-results'!C:L,10,1)</f>
        <v>32.34</v>
      </c>
      <c r="E216" s="4">
        <f ca="1" t="shared" si="7"/>
        <v>2994.450983333649</v>
      </c>
    </row>
    <row r="217" spans="1:5" ht="12.75">
      <c r="A217" s="5">
        <v>0.622916666666679</v>
      </c>
      <c r="B217" s="6">
        <f t="shared" si="6"/>
        <v>14.950000000000296</v>
      </c>
      <c r="C217" s="5">
        <f>VLOOKUP(A217,'test-results'!C:C,1,1)</f>
        <v>0.6187615740740741</v>
      </c>
      <c r="D217" s="7">
        <f>VLOOKUP(A217,'test-results'!C:L,10,1)</f>
        <v>32.34</v>
      </c>
      <c r="E217" s="4">
        <f ca="1" t="shared" si="7"/>
        <v>3013.0519833336643</v>
      </c>
    </row>
    <row r="218" spans="1:5" ht="12.75">
      <c r="A218" s="5">
        <v>0.623611111111123</v>
      </c>
      <c r="B218" s="6">
        <f t="shared" si="6"/>
        <v>14.966666666666953</v>
      </c>
      <c r="C218" s="5">
        <f>VLOOKUP(A218,'test-results'!C:C,1,1)</f>
        <v>0.6187615740740741</v>
      </c>
      <c r="D218" s="7">
        <f>VLOOKUP(A218,'test-results'!C:L,10,1)</f>
        <v>32.34</v>
      </c>
      <c r="E218" s="4">
        <f ca="1" t="shared" si="7"/>
        <v>3031.652983333653</v>
      </c>
    </row>
    <row r="219" spans="1:5" ht="12.75">
      <c r="A219" s="5">
        <v>0.624305555555568</v>
      </c>
      <c r="B219" s="6">
        <f t="shared" si="6"/>
        <v>14.983333333333633</v>
      </c>
      <c r="C219" s="5">
        <f>VLOOKUP(A219,'test-results'!C:C,1,1)</f>
        <v>0.6187615740740741</v>
      </c>
      <c r="D219" s="7">
        <f>VLOOKUP(A219,'test-results'!C:L,10,1)</f>
        <v>32.34</v>
      </c>
      <c r="E219" s="4">
        <f ca="1" t="shared" si="7"/>
        <v>3050.253983333668</v>
      </c>
    </row>
    <row r="220" spans="1:5" ht="12.75">
      <c r="A220" s="5">
        <v>0.625000000000012</v>
      </c>
      <c r="B220" s="6">
        <f t="shared" si="6"/>
        <v>15.000000000000288</v>
      </c>
      <c r="C220" s="5">
        <f>VLOOKUP(A220,'test-results'!C:C,1,1)</f>
        <v>0.6243171296296296</v>
      </c>
      <c r="D220" s="7">
        <f>VLOOKUP(A220,'test-results'!C:L,10,1)</f>
        <v>2622.4</v>
      </c>
      <c r="E220" s="4">
        <f ca="1" t="shared" si="7"/>
        <v>3070.261982051627</v>
      </c>
    </row>
    <row r="221" spans="1:5" ht="12.75">
      <c r="A221" s="5">
        <v>0.625694444444457</v>
      </c>
      <c r="B221" s="6">
        <f t="shared" si="6"/>
        <v>15.016666666666968</v>
      </c>
      <c r="C221" s="5">
        <f>VLOOKUP(A221,'test-results'!C:C,1,1)</f>
        <v>0.6243171296296296</v>
      </c>
      <c r="D221" s="7">
        <f>VLOOKUP(A221,'test-results'!C:L,10,1)</f>
        <v>2622.4</v>
      </c>
      <c r="E221" s="4">
        <f ca="1" t="shared" si="7"/>
        <v>3090.2938282054893</v>
      </c>
    </row>
    <row r="222" spans="1:5" ht="12.75">
      <c r="A222" s="5">
        <v>0.626388888888901</v>
      </c>
      <c r="B222" s="6">
        <f t="shared" si="6"/>
        <v>15.033333333333623</v>
      </c>
      <c r="C222" s="5">
        <f>VLOOKUP(A222,'test-results'!C:C,1,1)</f>
        <v>0.6243171296296296</v>
      </c>
      <c r="D222" s="7">
        <f>VLOOKUP(A222,'test-results'!C:L,10,1)</f>
        <v>2622.4</v>
      </c>
      <c r="E222" s="4">
        <f ca="1" t="shared" si="7"/>
        <v>3110.3256743593215</v>
      </c>
    </row>
    <row r="223" spans="1:5" ht="12.75">
      <c r="A223" s="5">
        <v>0.627083333333346</v>
      </c>
      <c r="B223" s="6">
        <f t="shared" si="6"/>
        <v>15.050000000000303</v>
      </c>
      <c r="C223" s="5">
        <f>VLOOKUP(A223,'test-results'!C:C,1,1)</f>
        <v>0.6243171296296296</v>
      </c>
      <c r="D223" s="7">
        <f>VLOOKUP(A223,'test-results'!C:L,10,1)</f>
        <v>2622.4</v>
      </c>
      <c r="E223" s="4">
        <f ca="1" t="shared" si="7"/>
        <v>3130.3575205131833</v>
      </c>
    </row>
    <row r="224" spans="1:5" ht="12.75">
      <c r="A224" s="5">
        <v>0.62777777777779</v>
      </c>
      <c r="B224" s="6">
        <f t="shared" si="6"/>
        <v>15.06666666666696</v>
      </c>
      <c r="C224" s="5">
        <f>VLOOKUP(A224,'test-results'!C:C,1,1)</f>
        <v>0.6243171296296296</v>
      </c>
      <c r="D224" s="7">
        <f>VLOOKUP(A224,'test-results'!C:L,10,1)</f>
        <v>2622.4</v>
      </c>
      <c r="E224" s="4">
        <f ca="1" t="shared" si="7"/>
        <v>3150.389366667018</v>
      </c>
    </row>
    <row r="225" spans="1:5" ht="12.75">
      <c r="A225" s="5">
        <v>0.628472222222235</v>
      </c>
      <c r="B225" s="6">
        <f t="shared" si="6"/>
        <v>15.08333333333364</v>
      </c>
      <c r="C225" s="5">
        <f>VLOOKUP(A225,'test-results'!C:C,1,1)</f>
        <v>0.6243171296296296</v>
      </c>
      <c r="D225" s="7">
        <f>VLOOKUP(A225,'test-results'!C:L,10,1)</f>
        <v>2622.4</v>
      </c>
      <c r="E225" s="4">
        <f ca="1" t="shared" si="7"/>
        <v>3170.4212128208796</v>
      </c>
    </row>
    <row r="226" spans="1:5" ht="12.75">
      <c r="A226" s="5">
        <v>0.629166666666679</v>
      </c>
      <c r="B226" s="6">
        <f t="shared" si="6"/>
        <v>15.100000000000296</v>
      </c>
      <c r="C226" s="5">
        <f>VLOOKUP(A226,'test-results'!C:C,1,1)</f>
        <v>0.6243171296296296</v>
      </c>
      <c r="D226" s="7">
        <f>VLOOKUP(A226,'test-results'!C:L,10,1)</f>
        <v>2622.4</v>
      </c>
      <c r="E226" s="4">
        <f ca="1" t="shared" si="7"/>
        <v>3190.453058974714</v>
      </c>
    </row>
    <row r="227" spans="1:5" ht="12.75">
      <c r="A227" s="5">
        <v>0.629861111111124</v>
      </c>
      <c r="B227" s="6">
        <f t="shared" si="6"/>
        <v>15.116666666666976</v>
      </c>
      <c r="C227" s="5">
        <f>VLOOKUP(A227,'test-results'!C:C,1,1)</f>
        <v>0.6243171296296296</v>
      </c>
      <c r="D227" s="7">
        <f>VLOOKUP(A227,'test-results'!C:L,10,1)</f>
        <v>2622.4</v>
      </c>
      <c r="E227" s="4">
        <f ca="1" t="shared" si="7"/>
        <v>3210.4849051285764</v>
      </c>
    </row>
    <row r="228" spans="1:5" ht="12.75">
      <c r="A228" s="5">
        <v>0.630555555555568</v>
      </c>
      <c r="B228" s="6">
        <f t="shared" si="6"/>
        <v>15.133333333333631</v>
      </c>
      <c r="C228" s="5">
        <f>VLOOKUP(A228,'test-results'!C:C,1,1)</f>
        <v>0.6243171296296296</v>
      </c>
      <c r="D228" s="7">
        <f>VLOOKUP(A228,'test-results'!C:L,10,1)</f>
        <v>2622.4</v>
      </c>
      <c r="E228" s="4">
        <f ca="1" t="shared" si="7"/>
        <v>3230.516751282408</v>
      </c>
    </row>
    <row r="229" spans="1:5" ht="12.75">
      <c r="A229" s="5">
        <v>0.631250000000013</v>
      </c>
      <c r="B229" s="6">
        <f t="shared" si="6"/>
        <v>15.150000000000311</v>
      </c>
      <c r="C229" s="5">
        <f>VLOOKUP(A229,'test-results'!C:C,1,1)</f>
        <v>0.6243171296296296</v>
      </c>
      <c r="D229" s="7">
        <f>VLOOKUP(A229,'test-results'!C:L,10,1)</f>
        <v>2622.4</v>
      </c>
      <c r="E229" s="4">
        <f ca="1" t="shared" si="7"/>
        <v>3250.5485974362705</v>
      </c>
    </row>
    <row r="230" spans="1:5" ht="12.75">
      <c r="A230" s="5">
        <v>0.631944444444457</v>
      </c>
      <c r="B230" s="6">
        <f t="shared" si="6"/>
        <v>15.166666666666966</v>
      </c>
      <c r="C230" s="5">
        <f>VLOOKUP(A230,'test-results'!C:C,1,1)</f>
        <v>0.6243171296296296</v>
      </c>
      <c r="D230" s="7">
        <f>VLOOKUP(A230,'test-results'!C:L,10,1)</f>
        <v>2622.4</v>
      </c>
      <c r="E230" s="4">
        <f ca="1" t="shared" si="7"/>
        <v>3270.5804435901027</v>
      </c>
    </row>
    <row r="231" spans="1:5" ht="12.75">
      <c r="A231" s="5">
        <v>0.632638888888902</v>
      </c>
      <c r="B231" s="6">
        <f t="shared" si="6"/>
        <v>15.183333333333646</v>
      </c>
      <c r="C231" s="5">
        <f>VLOOKUP(A231,'test-results'!C:C,1,1)</f>
        <v>0.6243171296296296</v>
      </c>
      <c r="D231" s="7">
        <f>VLOOKUP(A231,'test-results'!C:L,10,1)</f>
        <v>2622.4</v>
      </c>
      <c r="E231" s="4">
        <f ca="1" t="shared" si="7"/>
        <v>3290.6122897439645</v>
      </c>
    </row>
    <row r="232" spans="1:5" ht="12.75">
      <c r="A232" s="5">
        <v>0.633333333333346</v>
      </c>
      <c r="B232" s="6">
        <f t="shared" si="6"/>
        <v>15.200000000000303</v>
      </c>
      <c r="C232" s="5">
        <f>VLOOKUP(A232,'test-results'!C:C,1,1)</f>
        <v>0.6243171296296296</v>
      </c>
      <c r="D232" s="7">
        <f>VLOOKUP(A232,'test-results'!C:L,10,1)</f>
        <v>2622.4</v>
      </c>
      <c r="E232" s="4">
        <f ca="1" t="shared" si="7"/>
        <v>3310.644135897799</v>
      </c>
    </row>
    <row r="233" spans="1:5" ht="12.75">
      <c r="A233" s="5">
        <v>0.634027777777791</v>
      </c>
      <c r="B233" s="6">
        <f t="shared" si="6"/>
        <v>15.216666666666983</v>
      </c>
      <c r="C233" s="5">
        <f>VLOOKUP(A233,'test-results'!C:C,1,1)</f>
        <v>0.6243171296296296</v>
      </c>
      <c r="D233" s="7">
        <f>VLOOKUP(A233,'test-results'!C:L,10,1)</f>
        <v>2622.4</v>
      </c>
      <c r="E233" s="4">
        <f ca="1" t="shared" si="7"/>
        <v>3330.675982051661</v>
      </c>
    </row>
    <row r="234" spans="1:5" ht="12.75">
      <c r="A234" s="5">
        <v>0.634722222222235</v>
      </c>
      <c r="B234" s="6">
        <f t="shared" si="6"/>
        <v>15.23333333333364</v>
      </c>
      <c r="C234" s="5">
        <f>VLOOKUP(A234,'test-results'!C:C,1,1)</f>
        <v>0.6243171296296296</v>
      </c>
      <c r="D234" s="7">
        <f>VLOOKUP(A234,'test-results'!C:L,10,1)</f>
        <v>2622.4</v>
      </c>
      <c r="E234" s="4">
        <f ca="1" t="shared" si="7"/>
        <v>3350.7078282054954</v>
      </c>
    </row>
    <row r="235" spans="1:5" ht="12.75">
      <c r="A235" s="5">
        <v>0.63541666666668</v>
      </c>
      <c r="B235" s="6">
        <f t="shared" si="6"/>
        <v>15.25000000000032</v>
      </c>
      <c r="C235" s="5">
        <f>VLOOKUP(A235,'test-results'!C:C,1,1)</f>
        <v>0.6243171296296296</v>
      </c>
      <c r="D235" s="7">
        <f>VLOOKUP(A235,'test-results'!C:L,10,1)</f>
        <v>2622.4</v>
      </c>
      <c r="E235" s="4">
        <f ca="1" t="shared" si="7"/>
        <v>3370.7396743593577</v>
      </c>
    </row>
    <row r="236" spans="1:5" ht="12.75">
      <c r="A236" s="5">
        <v>0.636111111111124</v>
      </c>
      <c r="B236" s="6">
        <f t="shared" si="6"/>
        <v>15.266666666666975</v>
      </c>
      <c r="C236" s="5">
        <f>VLOOKUP(A236,'test-results'!C:C,1,1)</f>
        <v>0.6243171296296296</v>
      </c>
      <c r="D236" s="7">
        <f>VLOOKUP(A236,'test-results'!C:L,10,1)</f>
        <v>2622.4</v>
      </c>
      <c r="E236" s="4">
        <f ca="1" t="shared" si="7"/>
        <v>3390.7715205131894</v>
      </c>
    </row>
    <row r="237" spans="1:5" ht="12.75">
      <c r="A237" s="5">
        <v>0.636805555555569</v>
      </c>
      <c r="B237" s="6">
        <f t="shared" si="6"/>
        <v>15.283333333333655</v>
      </c>
      <c r="C237" s="5">
        <f>VLOOKUP(A237,'test-results'!C:C,1,1)</f>
        <v>0.6243171296296296</v>
      </c>
      <c r="D237" s="7">
        <f>VLOOKUP(A237,'test-results'!C:L,10,1)</f>
        <v>2622.4</v>
      </c>
      <c r="E237" s="4">
        <f ca="1" t="shared" si="7"/>
        <v>3410.8033666670517</v>
      </c>
    </row>
    <row r="238" spans="1:5" ht="12.75">
      <c r="A238" s="5">
        <v>0.637500000000013</v>
      </c>
      <c r="B238" s="6">
        <f aca="true" t="shared" si="8" ref="B238:B301">A238*24</f>
        <v>15.30000000000031</v>
      </c>
      <c r="C238" s="5">
        <f>VLOOKUP(A238,'test-results'!C:C,1,1)</f>
        <v>0.6243171296296296</v>
      </c>
      <c r="D238" s="7">
        <f>VLOOKUP(A238,'test-results'!C:L,10,1)</f>
        <v>2622.4</v>
      </c>
      <c r="E238" s="4">
        <f ca="1" t="shared" si="7"/>
        <v>3430.835212820884</v>
      </c>
    </row>
    <row r="239" spans="1:5" ht="12.75">
      <c r="A239" s="5">
        <v>0.638194444444458</v>
      </c>
      <c r="B239" s="6">
        <f t="shared" si="8"/>
        <v>15.316666666666993</v>
      </c>
      <c r="C239" s="5">
        <f>VLOOKUP(A239,'test-results'!C:C,1,1)</f>
        <v>0.6243171296296296</v>
      </c>
      <c r="D239" s="7">
        <f>VLOOKUP(A239,'test-results'!C:L,10,1)</f>
        <v>2622.4</v>
      </c>
      <c r="E239" s="4">
        <f ca="1" t="shared" si="7"/>
        <v>3450.8670589747503</v>
      </c>
    </row>
    <row r="240" spans="1:5" ht="12.75">
      <c r="A240" s="5">
        <v>0.638888888888902</v>
      </c>
      <c r="B240" s="6">
        <f t="shared" si="8"/>
        <v>15.333333333333648</v>
      </c>
      <c r="C240" s="5">
        <f>VLOOKUP(A240,'test-results'!C:C,1,1)</f>
        <v>0.6243171296296296</v>
      </c>
      <c r="D240" s="7">
        <f>VLOOKUP(A240,'test-results'!C:L,10,1)</f>
        <v>2622.4</v>
      </c>
      <c r="E240" s="4">
        <f ca="1" t="shared" si="7"/>
        <v>3470.8989051285826</v>
      </c>
    </row>
    <row r="241" spans="1:5" ht="12.75">
      <c r="A241" s="5">
        <v>0.639583333333347</v>
      </c>
      <c r="B241" s="6">
        <f t="shared" si="8"/>
        <v>15.350000000000328</v>
      </c>
      <c r="C241" s="5">
        <f>VLOOKUP(A241,'test-results'!C:C,1,1)</f>
        <v>0.6243171296296296</v>
      </c>
      <c r="D241" s="7">
        <f>VLOOKUP(A241,'test-results'!C:L,10,1)</f>
        <v>2622.4</v>
      </c>
      <c r="E241" s="4">
        <f ca="1" t="shared" si="7"/>
        <v>3490.9307512824444</v>
      </c>
    </row>
    <row r="242" spans="1:5" ht="12.75">
      <c r="A242" s="5">
        <v>0.640277777777791</v>
      </c>
      <c r="B242" s="6">
        <f t="shared" si="8"/>
        <v>15.366666666666985</v>
      </c>
      <c r="C242" s="5">
        <f>VLOOKUP(A242,'test-results'!C:C,1,1)</f>
        <v>0.6243171296296296</v>
      </c>
      <c r="D242" s="7">
        <f>VLOOKUP(A242,'test-results'!C:L,10,1)</f>
        <v>2622.4</v>
      </c>
      <c r="E242" s="4">
        <f ca="1" t="shared" si="7"/>
        <v>3510.962597436279</v>
      </c>
    </row>
    <row r="243" spans="1:5" ht="12.75">
      <c r="A243" s="5">
        <v>0.640972222222236</v>
      </c>
      <c r="B243" s="6">
        <f t="shared" si="8"/>
        <v>15.383333333333665</v>
      </c>
      <c r="C243" s="5">
        <f>VLOOKUP(A243,'test-results'!C:C,1,1)</f>
        <v>0.6243171296296296</v>
      </c>
      <c r="D243" s="7">
        <f>VLOOKUP(A243,'test-results'!C:L,10,1)</f>
        <v>2622.4</v>
      </c>
      <c r="E243" s="4">
        <f ca="1" t="shared" si="7"/>
        <v>3530.9944435901407</v>
      </c>
    </row>
    <row r="244" spans="1:5" ht="12.75">
      <c r="A244" s="5">
        <v>0.64166666666668</v>
      </c>
      <c r="B244" s="6">
        <f t="shared" si="8"/>
        <v>15.400000000000322</v>
      </c>
      <c r="C244" s="5">
        <f>VLOOKUP(A244,'test-results'!C:C,1,1)</f>
        <v>0.6243171296296296</v>
      </c>
      <c r="D244" s="7">
        <f>VLOOKUP(A244,'test-results'!C:L,10,1)</f>
        <v>2622.4</v>
      </c>
      <c r="E244" s="4">
        <f ca="1" t="shared" si="7"/>
        <v>3551.026289743975</v>
      </c>
    </row>
    <row r="245" spans="1:5" ht="12.75">
      <c r="A245" s="5">
        <v>0.642361111111125</v>
      </c>
      <c r="B245" s="6">
        <f t="shared" si="8"/>
        <v>15.416666666667002</v>
      </c>
      <c r="C245" s="5">
        <f>VLOOKUP(A245,'test-results'!C:C,1,1)</f>
        <v>0.6243171296296296</v>
      </c>
      <c r="D245" s="7">
        <f>VLOOKUP(A245,'test-results'!C:L,10,1)</f>
        <v>2622.4</v>
      </c>
      <c r="E245" s="4">
        <f ca="1" t="shared" si="7"/>
        <v>3571.0581358978375</v>
      </c>
    </row>
    <row r="246" spans="1:5" ht="12.75">
      <c r="A246" s="5">
        <v>0.643055555555569</v>
      </c>
      <c r="B246" s="6">
        <f t="shared" si="8"/>
        <v>15.433333333333657</v>
      </c>
      <c r="C246" s="5">
        <f>VLOOKUP(A246,'test-results'!C:C,1,1)</f>
        <v>0.6423726851851852</v>
      </c>
      <c r="D246" s="7">
        <f>VLOOKUP(A246,'test-results'!C:L,10,1)</f>
        <v>2622.4</v>
      </c>
      <c r="E246" s="4">
        <f ca="1" t="shared" si="7"/>
        <v>3494.075906065012</v>
      </c>
    </row>
    <row r="247" spans="1:5" ht="12.75">
      <c r="A247" s="5">
        <v>0.643750000000014</v>
      </c>
      <c r="B247" s="6">
        <f t="shared" si="8"/>
        <v>15.450000000000337</v>
      </c>
      <c r="C247" s="5">
        <f>VLOOKUP(A247,'test-results'!C:C,1,1)</f>
        <v>0.6423726851851852</v>
      </c>
      <c r="D247" s="7">
        <f>VLOOKUP(A247,'test-results'!C:L,10,1)</f>
        <v>2622.4</v>
      </c>
      <c r="E247" s="4">
        <f ca="1" t="shared" si="7"/>
        <v>3415.449369861427</v>
      </c>
    </row>
    <row r="248" spans="1:5" ht="12.75">
      <c r="A248" s="5">
        <v>0.644444444444458</v>
      </c>
      <c r="B248" s="6">
        <f t="shared" si="8"/>
        <v>15.466666666666992</v>
      </c>
      <c r="C248" s="5">
        <f>VLOOKUP(A248,'test-results'!C:C,1,1)</f>
        <v>0.6423726851851852</v>
      </c>
      <c r="D248" s="7">
        <f>VLOOKUP(A248,'test-results'!C:L,10,1)</f>
        <v>2622.4</v>
      </c>
      <c r="E248" s="4">
        <f ca="1" t="shared" si="7"/>
        <v>3336.822833657959</v>
      </c>
    </row>
    <row r="249" spans="1:5" ht="12.75">
      <c r="A249" s="5">
        <v>0.645138888888903</v>
      </c>
      <c r="B249" s="6">
        <f t="shared" si="8"/>
        <v>15.483333333333672</v>
      </c>
      <c r="C249" s="5">
        <f>VLOOKUP(A249,'test-results'!C:C,1,1)</f>
        <v>0.6423726851851852</v>
      </c>
      <c r="D249" s="7">
        <f>VLOOKUP(A249,'test-results'!C:L,10,1)</f>
        <v>2622.4</v>
      </c>
      <c r="E249" s="4">
        <f ca="1" t="shared" si="7"/>
        <v>3258.196297454374</v>
      </c>
    </row>
    <row r="250" spans="1:5" ht="12.75">
      <c r="A250" s="5">
        <v>0.645833333333347</v>
      </c>
      <c r="B250" s="6">
        <f t="shared" si="8"/>
        <v>15.500000000000329</v>
      </c>
      <c r="C250" s="5">
        <f>VLOOKUP(A250,'test-results'!C:C,1,1)</f>
        <v>0.6423726851851852</v>
      </c>
      <c r="D250" s="7">
        <f>VLOOKUP(A250,'test-results'!C:L,10,1)</f>
        <v>2622.4</v>
      </c>
      <c r="E250" s="4">
        <f ca="1" t="shared" si="7"/>
        <v>3179.569761250898</v>
      </c>
    </row>
    <row r="251" spans="1:5" ht="12.75">
      <c r="A251" s="5">
        <v>0.646527777777792</v>
      </c>
      <c r="B251" s="6">
        <f t="shared" si="8"/>
        <v>15.516666666667009</v>
      </c>
      <c r="C251" s="5">
        <f>VLOOKUP(A251,'test-results'!C:C,1,1)</f>
        <v>0.6423726851851852</v>
      </c>
      <c r="D251" s="7">
        <f>VLOOKUP(A251,'test-results'!C:L,10,1)</f>
        <v>2622.4</v>
      </c>
      <c r="E251" s="4">
        <f ca="1" t="shared" si="7"/>
        <v>3100.943225047313</v>
      </c>
    </row>
    <row r="252" spans="1:5" ht="12.75">
      <c r="A252" s="5">
        <v>0.647222222222236</v>
      </c>
      <c r="B252" s="6">
        <f t="shared" si="8"/>
        <v>15.533333333333665</v>
      </c>
      <c r="C252" s="5">
        <f>VLOOKUP(A252,'test-results'!C:C,1,1)</f>
        <v>0.6423726851851852</v>
      </c>
      <c r="D252" s="7">
        <f>VLOOKUP(A252,'test-results'!C:L,10,1)</f>
        <v>2622.4</v>
      </c>
      <c r="E252" s="4">
        <f ca="1" t="shared" si="7"/>
        <v>3022.3166888438363</v>
      </c>
    </row>
    <row r="253" spans="1:5" ht="12.75">
      <c r="A253" s="5">
        <v>0.647916666666681</v>
      </c>
      <c r="B253" s="6">
        <f t="shared" si="8"/>
        <v>15.550000000000345</v>
      </c>
      <c r="C253" s="5">
        <f>VLOOKUP(A253,'test-results'!C:C,1,1)</f>
        <v>0.6423726851851852</v>
      </c>
      <c r="D253" s="7">
        <f>VLOOKUP(A253,'test-results'!C:L,10,1)</f>
        <v>2622.4</v>
      </c>
      <c r="E253" s="4">
        <f ca="1" t="shared" si="7"/>
        <v>2943.6901526402517</v>
      </c>
    </row>
    <row r="254" spans="1:5" ht="12.75">
      <c r="A254" s="5">
        <v>0.648611111111125</v>
      </c>
      <c r="B254" s="6">
        <f t="shared" si="8"/>
        <v>15.566666666667</v>
      </c>
      <c r="C254" s="5">
        <f>VLOOKUP(A254,'test-results'!C:C,1,1)</f>
        <v>0.6423726851851852</v>
      </c>
      <c r="D254" s="7">
        <f>VLOOKUP(A254,'test-results'!C:L,10,1)</f>
        <v>2622.4</v>
      </c>
      <c r="E254" s="4">
        <f ca="1" t="shared" si="7"/>
        <v>2865.063616436784</v>
      </c>
    </row>
    <row r="255" spans="1:5" ht="12.75">
      <c r="A255" s="5">
        <v>0.64930555555557</v>
      </c>
      <c r="B255" s="6">
        <f t="shared" si="8"/>
        <v>15.58333333333368</v>
      </c>
      <c r="C255" s="5">
        <f>VLOOKUP(A255,'test-results'!C:C,1,1)</f>
        <v>0.6423726851851852</v>
      </c>
      <c r="D255" s="7">
        <f>VLOOKUP(A255,'test-results'!C:L,10,1)</f>
        <v>2622.4</v>
      </c>
      <c r="E255" s="4">
        <f ca="1" t="shared" si="7"/>
        <v>2786.4370802331987</v>
      </c>
    </row>
    <row r="256" spans="1:5" ht="12.75">
      <c r="A256" s="5">
        <v>0.650000000000014</v>
      </c>
      <c r="B256" s="6">
        <f t="shared" si="8"/>
        <v>15.600000000000335</v>
      </c>
      <c r="C256" s="5">
        <f>VLOOKUP(A256,'test-results'!C:C,1,1)</f>
        <v>0.6423726851851852</v>
      </c>
      <c r="D256" s="7">
        <f>VLOOKUP(A256,'test-results'!C:L,10,1)</f>
        <v>2622.4</v>
      </c>
      <c r="E256" s="4">
        <f ca="1" t="shared" si="7"/>
        <v>2707.810544029731</v>
      </c>
    </row>
    <row r="257" spans="1:5" ht="12.75">
      <c r="A257" s="5">
        <v>0.650694444444459</v>
      </c>
      <c r="B257" s="6">
        <f t="shared" si="8"/>
        <v>15.616666666667015</v>
      </c>
      <c r="C257" s="5">
        <f>VLOOKUP(A257,'test-results'!C:C,1,1)</f>
        <v>0.6423726851851852</v>
      </c>
      <c r="D257" s="7">
        <f>VLOOKUP(A257,'test-results'!C:L,10,1)</f>
        <v>2622.4</v>
      </c>
      <c r="E257" s="4">
        <f ca="1" t="shared" si="7"/>
        <v>2629.1840078261457</v>
      </c>
    </row>
    <row r="258" spans="1:5" ht="12.75">
      <c r="A258" s="5">
        <v>0.651388888888903</v>
      </c>
      <c r="B258" s="6">
        <f t="shared" si="8"/>
        <v>15.633333333333672</v>
      </c>
      <c r="C258" s="5">
        <f>VLOOKUP(A258,'test-results'!C:C,1,1)</f>
        <v>0.6423726851851852</v>
      </c>
      <c r="D258" s="7">
        <f>VLOOKUP(A258,'test-results'!C:L,10,1)</f>
        <v>2622.4</v>
      </c>
      <c r="E258" s="4">
        <f aca="true" ca="1" t="shared" si="9" ref="E258:E321">FORECAST(B258,OFFSET(Y_OUT,MATCH(B258,X_AXE,1)-1,0,2),OFFSET(X_AXE,MATCH(B258,X_AXE,1)-1,0,2))</f>
        <v>2550.5574716226693</v>
      </c>
    </row>
    <row r="259" spans="1:5" ht="12.75">
      <c r="A259" s="5">
        <v>0.652083333333348</v>
      </c>
      <c r="B259" s="6">
        <f t="shared" si="8"/>
        <v>15.650000000000352</v>
      </c>
      <c r="C259" s="5">
        <f>VLOOKUP(A259,'test-results'!C:C,1,1)</f>
        <v>0.6423726851851852</v>
      </c>
      <c r="D259" s="7">
        <f>VLOOKUP(A259,'test-results'!C:L,10,1)</f>
        <v>2622.4</v>
      </c>
      <c r="E259" s="4">
        <f ca="1" t="shared" si="9"/>
        <v>2471.9309354190846</v>
      </c>
    </row>
    <row r="260" spans="1:5" ht="12.75">
      <c r="A260" s="5">
        <v>0.652777777777792</v>
      </c>
      <c r="B260" s="6">
        <f t="shared" si="8"/>
        <v>15.666666666667009</v>
      </c>
      <c r="C260" s="5">
        <f>VLOOKUP(A260,'test-results'!C:C,1,1)</f>
        <v>0.6423726851851852</v>
      </c>
      <c r="D260" s="7">
        <f>VLOOKUP(A260,'test-results'!C:L,10,1)</f>
        <v>2622.4</v>
      </c>
      <c r="E260" s="4">
        <f ca="1" t="shared" si="9"/>
        <v>2393.304399215608</v>
      </c>
    </row>
    <row r="261" spans="1:5" ht="12.75">
      <c r="A261" s="5">
        <v>0.653472222222237</v>
      </c>
      <c r="B261" s="6">
        <f t="shared" si="8"/>
        <v>15.683333333333689</v>
      </c>
      <c r="C261" s="5">
        <f>VLOOKUP(A261,'test-results'!C:C,1,1)</f>
        <v>0.6423726851851852</v>
      </c>
      <c r="D261" s="7">
        <f>VLOOKUP(A261,'test-results'!C:L,10,1)</f>
        <v>2622.4</v>
      </c>
      <c r="E261" s="4">
        <f ca="1" t="shared" si="9"/>
        <v>2314.677863012023</v>
      </c>
    </row>
    <row r="262" spans="1:5" ht="12.75">
      <c r="A262" s="5">
        <v>0.654166666666681</v>
      </c>
      <c r="B262" s="6">
        <f t="shared" si="8"/>
        <v>15.700000000000344</v>
      </c>
      <c r="C262" s="5">
        <f>VLOOKUP(A262,'test-results'!C:C,1,1)</f>
        <v>0.6423726851851852</v>
      </c>
      <c r="D262" s="7">
        <f>VLOOKUP(A262,'test-results'!C:L,10,1)</f>
        <v>2622.4</v>
      </c>
      <c r="E262" s="4">
        <f ca="1" t="shared" si="9"/>
        <v>2236.051326808555</v>
      </c>
    </row>
    <row r="263" spans="1:5" ht="12.75">
      <c r="A263" s="5">
        <v>0.654861111111126</v>
      </c>
      <c r="B263" s="6">
        <f t="shared" si="8"/>
        <v>15.716666666667024</v>
      </c>
      <c r="C263" s="5">
        <f>VLOOKUP(A263,'test-results'!C:C,1,1)</f>
        <v>0.6542013888888889</v>
      </c>
      <c r="D263" s="7">
        <f>VLOOKUP(A263,'test-results'!C:L,10,1)</f>
        <v>2622.4</v>
      </c>
      <c r="E263" s="4">
        <f ca="1" t="shared" si="9"/>
        <v>2510.469093085051</v>
      </c>
    </row>
    <row r="264" spans="1:5" ht="12.75">
      <c r="A264" s="5">
        <v>0.65555555555557</v>
      </c>
      <c r="B264" s="6">
        <f t="shared" si="8"/>
        <v>15.733333333333679</v>
      </c>
      <c r="C264" s="5">
        <f>VLOOKUP(A264,'test-results'!C:C,1,1)</f>
        <v>0.6542013888888889</v>
      </c>
      <c r="D264" s="7">
        <f>VLOOKUP(A264,'test-results'!C:L,10,1)</f>
        <v>2622.4</v>
      </c>
      <c r="E264" s="4">
        <f ca="1" t="shared" si="9"/>
        <v>2803.4681384309124</v>
      </c>
    </row>
    <row r="265" spans="1:5" ht="12.75">
      <c r="A265" s="5">
        <v>0.656250000000015</v>
      </c>
      <c r="B265" s="6">
        <f t="shared" si="8"/>
        <v>15.750000000000359</v>
      </c>
      <c r="C265" s="5">
        <f>VLOOKUP(A265,'test-results'!C:C,1,1)</f>
        <v>0.6542013888888889</v>
      </c>
      <c r="D265" s="7">
        <f>VLOOKUP(A265,'test-results'!C:L,10,1)</f>
        <v>2622.4</v>
      </c>
      <c r="E265" s="4">
        <f ca="1" t="shared" si="9"/>
        <v>3096.467183777211</v>
      </c>
    </row>
    <row r="266" spans="1:5" ht="12.75">
      <c r="A266" s="5">
        <v>0.656944444444459</v>
      </c>
      <c r="B266" s="6">
        <f t="shared" si="8"/>
        <v>15.766666666667016</v>
      </c>
      <c r="C266" s="5">
        <f>VLOOKUP(A266,'test-results'!C:C,1,1)</f>
        <v>0.6542013888888889</v>
      </c>
      <c r="D266" s="7">
        <f>VLOOKUP(A266,'test-results'!C:L,10,1)</f>
        <v>2622.4</v>
      </c>
      <c r="E266" s="4">
        <f ca="1" t="shared" si="9"/>
        <v>3389.4662291231034</v>
      </c>
    </row>
    <row r="267" spans="1:5" ht="12.75">
      <c r="A267" s="5">
        <v>0.657638888888904</v>
      </c>
      <c r="B267" s="6">
        <f t="shared" si="8"/>
        <v>15.783333333333696</v>
      </c>
      <c r="C267" s="5">
        <f>VLOOKUP(A267,'test-results'!C:C,1,1)</f>
        <v>0.6542013888888889</v>
      </c>
      <c r="D267" s="7">
        <f>VLOOKUP(A267,'test-results'!C:L,10,1)</f>
        <v>2622.4</v>
      </c>
      <c r="E267" s="4">
        <f ca="1" t="shared" si="9"/>
        <v>3682.465274469402</v>
      </c>
    </row>
    <row r="268" spans="1:5" ht="12.75">
      <c r="A268" s="5">
        <v>0.658333333333348</v>
      </c>
      <c r="B268" s="6">
        <f t="shared" si="8"/>
        <v>15.800000000000352</v>
      </c>
      <c r="C268" s="5">
        <f>VLOOKUP(A268,'test-results'!C:C,1,1)</f>
        <v>0.6542013888888889</v>
      </c>
      <c r="D268" s="7">
        <f>VLOOKUP(A268,'test-results'!C:L,10,1)</f>
        <v>2622.4</v>
      </c>
      <c r="E268" s="4">
        <f ca="1" t="shared" si="9"/>
        <v>3975.464319815295</v>
      </c>
    </row>
    <row r="269" spans="1:5" ht="12.75">
      <c r="A269" s="5">
        <v>0.659027777777793</v>
      </c>
      <c r="B269" s="6">
        <f t="shared" si="8"/>
        <v>15.816666666667032</v>
      </c>
      <c r="C269" s="5">
        <f>VLOOKUP(A269,'test-results'!C:C,1,1)</f>
        <v>0.6542013888888889</v>
      </c>
      <c r="D269" s="7">
        <f>VLOOKUP(A269,'test-results'!C:L,10,1)</f>
        <v>2622.4</v>
      </c>
      <c r="E269" s="4">
        <f ca="1" t="shared" si="9"/>
        <v>4268.463365161593</v>
      </c>
    </row>
    <row r="270" spans="1:5" ht="12.75">
      <c r="A270" s="5">
        <v>0.659722222222237</v>
      </c>
      <c r="B270" s="6">
        <f t="shared" si="8"/>
        <v>15.833333333333687</v>
      </c>
      <c r="C270" s="5">
        <f>VLOOKUP(A270,'test-results'!C:C,1,1)</f>
        <v>0.6542013888888889</v>
      </c>
      <c r="D270" s="7">
        <f>VLOOKUP(A270,'test-results'!C:L,10,1)</f>
        <v>2622.4</v>
      </c>
      <c r="E270" s="4">
        <f ca="1" t="shared" si="9"/>
        <v>4561.4624105074545</v>
      </c>
    </row>
    <row r="271" spans="1:5" ht="12.75">
      <c r="A271" s="5">
        <v>0.660416666666682</v>
      </c>
      <c r="B271" s="6">
        <f t="shared" si="8"/>
        <v>15.850000000000367</v>
      </c>
      <c r="C271" s="5">
        <f>VLOOKUP(A271,'test-results'!C:C,1,1)</f>
        <v>0.6542013888888889</v>
      </c>
      <c r="D271" s="7">
        <f>VLOOKUP(A271,'test-results'!C:L,10,1)</f>
        <v>2622.4</v>
      </c>
      <c r="E271" s="4">
        <f ca="1" t="shared" si="9"/>
        <v>4854.461455853753</v>
      </c>
    </row>
    <row r="272" spans="1:5" ht="12.75">
      <c r="A272" s="5">
        <v>0.661111111111126</v>
      </c>
      <c r="B272" s="6">
        <f t="shared" si="8"/>
        <v>15.866666666667022</v>
      </c>
      <c r="C272" s="5">
        <f>VLOOKUP(A272,'test-results'!C:C,1,1)</f>
        <v>0.6542013888888889</v>
      </c>
      <c r="D272" s="7">
        <f>VLOOKUP(A272,'test-results'!C:L,10,1)</f>
        <v>2622.4</v>
      </c>
      <c r="E272" s="4">
        <f ca="1" t="shared" si="9"/>
        <v>5147.460501199615</v>
      </c>
    </row>
    <row r="273" spans="1:5" ht="12.75">
      <c r="A273" s="5">
        <v>0.661805555555571</v>
      </c>
      <c r="B273" s="6">
        <f t="shared" si="8"/>
        <v>15.883333333333702</v>
      </c>
      <c r="C273" s="5">
        <f>VLOOKUP(A273,'test-results'!C:C,1,1)</f>
        <v>0.6542013888888889</v>
      </c>
      <c r="D273" s="7">
        <f>VLOOKUP(A273,'test-results'!C:L,10,1)</f>
        <v>2622.4</v>
      </c>
      <c r="E273" s="4">
        <f ca="1" t="shared" si="9"/>
        <v>5440.459546545913</v>
      </c>
    </row>
    <row r="274" spans="1:5" ht="12.75">
      <c r="A274" s="5">
        <v>0.662500000000015</v>
      </c>
      <c r="B274" s="6">
        <f t="shared" si="8"/>
        <v>15.90000000000036</v>
      </c>
      <c r="C274" s="5">
        <f>VLOOKUP(A274,'test-results'!C:C,1,1)</f>
        <v>0.6542013888888889</v>
      </c>
      <c r="D274" s="7">
        <f>VLOOKUP(A274,'test-results'!C:L,10,1)</f>
        <v>2622.4</v>
      </c>
      <c r="E274" s="4">
        <f ca="1" t="shared" si="9"/>
        <v>5733.4585918918065</v>
      </c>
    </row>
    <row r="275" spans="1:5" ht="12.75">
      <c r="A275" s="5">
        <v>0.66319444444446</v>
      </c>
      <c r="B275" s="6">
        <f t="shared" si="8"/>
        <v>15.916666666667039</v>
      </c>
      <c r="C275" s="5">
        <f>VLOOKUP(A275,'test-results'!C:C,1,1)</f>
        <v>0.6542013888888889</v>
      </c>
      <c r="D275" s="7">
        <f>VLOOKUP(A275,'test-results'!C:L,10,1)</f>
        <v>2622.4</v>
      </c>
      <c r="E275" s="4">
        <f ca="1" t="shared" si="9"/>
        <v>6026.457637238105</v>
      </c>
    </row>
    <row r="276" spans="1:5" ht="12.75">
      <c r="A276" s="5">
        <v>0.663888888888904</v>
      </c>
      <c r="B276" s="6">
        <f t="shared" si="8"/>
        <v>15.933333333333696</v>
      </c>
      <c r="C276" s="5">
        <f>VLOOKUP(A276,'test-results'!C:C,1,1)</f>
        <v>0.6542013888888889</v>
      </c>
      <c r="D276" s="7">
        <f>VLOOKUP(A276,'test-results'!C:L,10,1)</f>
        <v>2622.4</v>
      </c>
      <c r="E276" s="4">
        <f ca="1" t="shared" si="9"/>
        <v>6319.4566825839975</v>
      </c>
    </row>
    <row r="277" spans="1:5" ht="12.75">
      <c r="A277" s="5">
        <v>0.664583333333349</v>
      </c>
      <c r="B277" s="6">
        <f t="shared" si="8"/>
        <v>15.950000000000376</v>
      </c>
      <c r="C277" s="5">
        <f>VLOOKUP(A277,'test-results'!C:C,1,1)</f>
        <v>0.6639004629629629</v>
      </c>
      <c r="D277" s="7">
        <f>VLOOKUP(A277,'test-results'!C:L,10,1)</f>
        <v>99.36</v>
      </c>
      <c r="E277" s="4">
        <f ca="1" t="shared" si="9"/>
        <v>6311.428717646762</v>
      </c>
    </row>
    <row r="278" spans="1:5" ht="12.75">
      <c r="A278" s="5">
        <v>0.665277777777793</v>
      </c>
      <c r="B278" s="6">
        <f t="shared" si="8"/>
        <v>15.966666666667031</v>
      </c>
      <c r="C278" s="5">
        <f>VLOOKUP(A278,'test-results'!C:C,1,1)</f>
        <v>0.6639004629629629</v>
      </c>
      <c r="D278" s="7">
        <f>VLOOKUP(A278,'test-results'!C:L,10,1)</f>
        <v>99.36</v>
      </c>
      <c r="E278" s="4">
        <f ca="1" t="shared" si="9"/>
        <v>6298.298599999713</v>
      </c>
    </row>
    <row r="279" spans="1:5" ht="12.75">
      <c r="A279" s="5">
        <v>0.665972222222238</v>
      </c>
      <c r="B279" s="6">
        <f t="shared" si="8"/>
        <v>15.98333333333371</v>
      </c>
      <c r="C279" s="5">
        <f>VLOOKUP(A279,'test-results'!C:C,1,1)</f>
        <v>0.6639004629629629</v>
      </c>
      <c r="D279" s="7">
        <f>VLOOKUP(A279,'test-results'!C:L,10,1)</f>
        <v>99.36</v>
      </c>
      <c r="E279" s="4">
        <f ca="1" t="shared" si="9"/>
        <v>6285.168482352643</v>
      </c>
    </row>
    <row r="280" spans="1:5" ht="12.75">
      <c r="A280" s="5">
        <v>0.666666666666682</v>
      </c>
      <c r="B280" s="6">
        <f t="shared" si="8"/>
        <v>16.000000000000366</v>
      </c>
      <c r="C280" s="5">
        <f>VLOOKUP(A280,'test-results'!C:C,1,1)</f>
        <v>0.6639004629629629</v>
      </c>
      <c r="D280" s="7">
        <f>VLOOKUP(A280,'test-results'!C:L,10,1)</f>
        <v>99.36</v>
      </c>
      <c r="E280" s="4">
        <f ca="1" t="shared" si="9"/>
        <v>6272.038364705593</v>
      </c>
    </row>
    <row r="281" spans="1:5" ht="12.75">
      <c r="A281" s="5">
        <v>0.667361111111127</v>
      </c>
      <c r="B281" s="6">
        <f t="shared" si="8"/>
        <v>16.016666666667046</v>
      </c>
      <c r="C281" s="5">
        <f>VLOOKUP(A281,'test-results'!C:C,1,1)</f>
        <v>0.6639004629629629</v>
      </c>
      <c r="D281" s="7">
        <f>VLOOKUP(A281,'test-results'!C:L,10,1)</f>
        <v>99.36</v>
      </c>
      <c r="E281" s="4">
        <f ca="1" t="shared" si="9"/>
        <v>6258.9082470585245</v>
      </c>
    </row>
    <row r="282" spans="1:5" ht="12.75">
      <c r="A282" s="5">
        <v>0.668055555555571</v>
      </c>
      <c r="B282" s="6">
        <f t="shared" si="8"/>
        <v>16.0333333333337</v>
      </c>
      <c r="C282" s="5">
        <f>VLOOKUP(A282,'test-results'!C:C,1,1)</f>
        <v>0.6639004629629629</v>
      </c>
      <c r="D282" s="7">
        <f>VLOOKUP(A282,'test-results'!C:L,10,1)</f>
        <v>99.36</v>
      </c>
      <c r="E282" s="4">
        <f ca="1" t="shared" si="9"/>
        <v>6245.778129411475</v>
      </c>
    </row>
    <row r="283" spans="1:5" ht="12.75">
      <c r="A283" s="5">
        <v>0.668750000000016</v>
      </c>
      <c r="B283" s="6">
        <f t="shared" si="8"/>
        <v>16.050000000000384</v>
      </c>
      <c r="C283" s="5">
        <f>VLOOKUP(A283,'test-results'!C:C,1,1)</f>
        <v>0.6639004629629629</v>
      </c>
      <c r="D283" s="7">
        <f>VLOOKUP(A283,'test-results'!C:L,10,1)</f>
        <v>99.36</v>
      </c>
      <c r="E283" s="4">
        <f ca="1" t="shared" si="9"/>
        <v>6232.648011764402</v>
      </c>
    </row>
    <row r="284" spans="1:5" ht="12.75">
      <c r="A284" s="5">
        <v>0.66944444444446</v>
      </c>
      <c r="B284" s="6">
        <f t="shared" si="8"/>
        <v>16.06666666666704</v>
      </c>
      <c r="C284" s="5">
        <f>VLOOKUP(A284,'test-results'!C:C,1,1)</f>
        <v>0.6639004629629629</v>
      </c>
      <c r="D284" s="7">
        <f>VLOOKUP(A284,'test-results'!C:L,10,1)</f>
        <v>99.36</v>
      </c>
      <c r="E284" s="4">
        <f ca="1" t="shared" si="9"/>
        <v>6219.517894117353</v>
      </c>
    </row>
    <row r="285" spans="1:5" ht="12.75">
      <c r="A285" s="5">
        <v>0.670138888888905</v>
      </c>
      <c r="B285" s="6">
        <f t="shared" si="8"/>
        <v>16.08333333333372</v>
      </c>
      <c r="C285" s="5">
        <f>VLOOKUP(A285,'test-results'!C:C,1,1)</f>
        <v>0.6639004629629629</v>
      </c>
      <c r="D285" s="7">
        <f>VLOOKUP(A285,'test-results'!C:L,10,1)</f>
        <v>99.36</v>
      </c>
      <c r="E285" s="4">
        <f ca="1" t="shared" si="9"/>
        <v>6206.387776470284</v>
      </c>
    </row>
    <row r="286" spans="1:5" ht="12.75">
      <c r="A286" s="5">
        <v>0.670833333333349</v>
      </c>
      <c r="B286" s="6">
        <f t="shared" si="8"/>
        <v>16.100000000000378</v>
      </c>
      <c r="C286" s="5">
        <f>VLOOKUP(A286,'test-results'!C:C,1,1)</f>
        <v>0.6639004629629629</v>
      </c>
      <c r="D286" s="7">
        <f>VLOOKUP(A286,'test-results'!C:L,10,1)</f>
        <v>99.36</v>
      </c>
      <c r="E286" s="4">
        <f ca="1" t="shared" si="9"/>
        <v>6193.257658823231</v>
      </c>
    </row>
    <row r="287" spans="1:5" ht="12.75">
      <c r="A287" s="5">
        <v>0.671527777777794</v>
      </c>
      <c r="B287" s="6">
        <f t="shared" si="8"/>
        <v>16.116666666667058</v>
      </c>
      <c r="C287" s="5">
        <f>VLOOKUP(A287,'test-results'!C:C,1,1)</f>
        <v>0.6639004629629629</v>
      </c>
      <c r="D287" s="7">
        <f>VLOOKUP(A287,'test-results'!C:L,10,1)</f>
        <v>99.36</v>
      </c>
      <c r="E287" s="4">
        <f ca="1" t="shared" si="9"/>
        <v>6180.127541176162</v>
      </c>
    </row>
    <row r="288" spans="1:5" ht="12.75">
      <c r="A288" s="5">
        <v>0.672222222222238</v>
      </c>
      <c r="B288" s="6">
        <f t="shared" si="8"/>
        <v>16.133333333333713</v>
      </c>
      <c r="C288" s="5">
        <f>VLOOKUP(A288,'test-results'!C:C,1,1)</f>
        <v>0.6639004629629629</v>
      </c>
      <c r="D288" s="7">
        <f>VLOOKUP(A288,'test-results'!C:L,10,1)</f>
        <v>99.36</v>
      </c>
      <c r="E288" s="4">
        <f ca="1" t="shared" si="9"/>
        <v>6166.997423529112</v>
      </c>
    </row>
    <row r="289" spans="1:5" ht="12.75">
      <c r="A289" s="5">
        <v>0.672916666666683</v>
      </c>
      <c r="B289" s="6">
        <f t="shared" si="8"/>
        <v>16.150000000000393</v>
      </c>
      <c r="C289" s="5">
        <f>VLOOKUP(A289,'test-results'!C:C,1,1)</f>
        <v>0.6639004629629629</v>
      </c>
      <c r="D289" s="7">
        <f>VLOOKUP(A289,'test-results'!C:L,10,1)</f>
        <v>99.36</v>
      </c>
      <c r="E289" s="4">
        <f ca="1" t="shared" si="9"/>
        <v>6153.867305882043</v>
      </c>
    </row>
    <row r="290" spans="1:5" ht="12.75">
      <c r="A290" s="5">
        <v>0.673611111111127</v>
      </c>
      <c r="B290" s="6">
        <f t="shared" si="8"/>
        <v>16.166666666667048</v>
      </c>
      <c r="C290" s="5">
        <f>VLOOKUP(A290,'test-results'!C:C,1,1)</f>
        <v>0.6639004629629629</v>
      </c>
      <c r="D290" s="7">
        <f>VLOOKUP(A290,'test-results'!C:L,10,1)</f>
        <v>99.36</v>
      </c>
      <c r="E290" s="4">
        <f ca="1" t="shared" si="9"/>
        <v>6140.7371882349935</v>
      </c>
    </row>
    <row r="291" spans="1:5" ht="12.75">
      <c r="A291" s="5">
        <v>0.674305555555572</v>
      </c>
      <c r="B291" s="6">
        <f t="shared" si="8"/>
        <v>16.183333333333728</v>
      </c>
      <c r="C291" s="5">
        <f>VLOOKUP(A291,'test-results'!C:C,1,1)</f>
        <v>0.6639004629629629</v>
      </c>
      <c r="D291" s="7">
        <f>VLOOKUP(A291,'test-results'!C:L,10,1)</f>
        <v>99.36</v>
      </c>
      <c r="E291" s="4">
        <f ca="1" t="shared" si="9"/>
        <v>6127.607070587924</v>
      </c>
    </row>
    <row r="292" spans="1:5" ht="12.75">
      <c r="A292" s="5">
        <v>0.675000000000016</v>
      </c>
      <c r="B292" s="6">
        <f t="shared" si="8"/>
        <v>16.200000000000387</v>
      </c>
      <c r="C292" s="5">
        <f>VLOOKUP(A292,'test-results'!C:C,1,1)</f>
        <v>0.6639004629629629</v>
      </c>
      <c r="D292" s="7">
        <f>VLOOKUP(A292,'test-results'!C:L,10,1)</f>
        <v>99.36</v>
      </c>
      <c r="E292" s="4">
        <f ca="1" t="shared" si="9"/>
        <v>6114.476952940871</v>
      </c>
    </row>
    <row r="293" spans="1:5" ht="12.75">
      <c r="A293" s="5">
        <v>0.675694444444461</v>
      </c>
      <c r="B293" s="6">
        <f t="shared" si="8"/>
        <v>16.216666666667066</v>
      </c>
      <c r="C293" s="5">
        <f>VLOOKUP(A293,'test-results'!C:C,1,1)</f>
        <v>0.6639004629629629</v>
      </c>
      <c r="D293" s="7">
        <f>VLOOKUP(A293,'test-results'!C:L,10,1)</f>
        <v>99.36</v>
      </c>
      <c r="E293" s="4">
        <f ca="1" t="shared" si="9"/>
        <v>6101.3468352938025</v>
      </c>
    </row>
    <row r="294" spans="1:5" ht="12.75">
      <c r="A294" s="5">
        <v>0.676388888888905</v>
      </c>
      <c r="B294" s="6">
        <f t="shared" si="8"/>
        <v>16.23333333333372</v>
      </c>
      <c r="C294" s="5">
        <f>VLOOKUP(A294,'test-results'!C:C,1,1)</f>
        <v>0.6757060185185185</v>
      </c>
      <c r="D294" s="7">
        <f>VLOOKUP(A294,'test-results'!C:L,10,1)</f>
        <v>98.928</v>
      </c>
      <c r="E294" s="4">
        <f ca="1" t="shared" si="9"/>
        <v>5987.317437034349</v>
      </c>
    </row>
    <row r="295" spans="1:5" ht="12.75">
      <c r="A295" s="5">
        <v>0.67708333333335</v>
      </c>
      <c r="B295" s="6">
        <f t="shared" si="8"/>
        <v>16.2500000000004</v>
      </c>
      <c r="C295" s="5">
        <f>VLOOKUP(A295,'test-results'!C:C,1,1)</f>
        <v>0.6757060185185185</v>
      </c>
      <c r="D295" s="7">
        <f>VLOOKUP(A295,'test-results'!C:L,10,1)</f>
        <v>98.928</v>
      </c>
      <c r="E295" s="4">
        <f ca="1" t="shared" si="9"/>
        <v>5871.577881478703</v>
      </c>
    </row>
    <row r="296" spans="1:5" ht="12.75">
      <c r="A296" s="5">
        <v>0.677777777777794</v>
      </c>
      <c r="B296" s="6">
        <f t="shared" si="8"/>
        <v>16.266666666667057</v>
      </c>
      <c r="C296" s="5">
        <f>VLOOKUP(A296,'test-results'!C:C,1,1)</f>
        <v>0.6757060185185185</v>
      </c>
      <c r="D296" s="7">
        <f>VLOOKUP(A296,'test-results'!C:L,10,1)</f>
        <v>98.928</v>
      </c>
      <c r="E296" s="4">
        <f ca="1" t="shared" si="9"/>
        <v>5755.83832592323</v>
      </c>
    </row>
    <row r="297" spans="1:5" ht="12.75">
      <c r="A297" s="5">
        <v>0.678472222222239</v>
      </c>
      <c r="B297" s="6">
        <f t="shared" si="8"/>
        <v>16.283333333333736</v>
      </c>
      <c r="C297" s="5">
        <f>VLOOKUP(A297,'test-results'!C:C,1,1)</f>
        <v>0.6757060185185185</v>
      </c>
      <c r="D297" s="7">
        <f>VLOOKUP(A297,'test-results'!C:L,10,1)</f>
        <v>98.928</v>
      </c>
      <c r="E297" s="4">
        <f ca="1" t="shared" si="9"/>
        <v>5640.098770367584</v>
      </c>
    </row>
    <row r="298" spans="1:5" ht="12.75">
      <c r="A298" s="5">
        <v>0.679166666666683</v>
      </c>
      <c r="B298" s="6">
        <f t="shared" si="8"/>
        <v>16.30000000000039</v>
      </c>
      <c r="C298" s="5">
        <f>VLOOKUP(A298,'test-results'!C:C,1,1)</f>
        <v>0.6757060185185185</v>
      </c>
      <c r="D298" s="7">
        <f>VLOOKUP(A298,'test-results'!C:L,10,1)</f>
        <v>98.928</v>
      </c>
      <c r="E298" s="4">
        <f ca="1" t="shared" si="9"/>
        <v>5524.359214812111</v>
      </c>
    </row>
    <row r="299" spans="1:5" ht="12.75">
      <c r="A299" s="5">
        <v>0.679861111111128</v>
      </c>
      <c r="B299" s="6">
        <f t="shared" si="8"/>
        <v>16.31666666666707</v>
      </c>
      <c r="C299" s="5">
        <f>VLOOKUP(A299,'test-results'!C:C,1,1)</f>
        <v>0.6757060185185185</v>
      </c>
      <c r="D299" s="7">
        <f>VLOOKUP(A299,'test-results'!C:L,10,1)</f>
        <v>98.928</v>
      </c>
      <c r="E299" s="4">
        <f ca="1" t="shared" si="9"/>
        <v>5408.619659256465</v>
      </c>
    </row>
    <row r="300" spans="1:5" ht="12.75">
      <c r="A300" s="5">
        <v>0.680555555555572</v>
      </c>
      <c r="B300" s="6">
        <f t="shared" si="8"/>
        <v>16.333333333333727</v>
      </c>
      <c r="C300" s="5">
        <f>VLOOKUP(A300,'test-results'!C:C,1,1)</f>
        <v>0.6757060185185185</v>
      </c>
      <c r="D300" s="7">
        <f>VLOOKUP(A300,'test-results'!C:L,10,1)</f>
        <v>98.928</v>
      </c>
      <c r="E300" s="4">
        <f ca="1" t="shared" si="9"/>
        <v>5292.880103700992</v>
      </c>
    </row>
    <row r="301" spans="1:5" ht="12.75">
      <c r="A301" s="5">
        <v>0.681250000000017</v>
      </c>
      <c r="B301" s="6">
        <f t="shared" si="8"/>
        <v>16.350000000000406</v>
      </c>
      <c r="C301" s="5">
        <f>VLOOKUP(A301,'test-results'!C:C,1,1)</f>
        <v>0.6757060185185185</v>
      </c>
      <c r="D301" s="7">
        <f>VLOOKUP(A301,'test-results'!C:L,10,1)</f>
        <v>98.928</v>
      </c>
      <c r="E301" s="4">
        <f ca="1" t="shared" si="9"/>
        <v>5177.140548145346</v>
      </c>
    </row>
    <row r="302" spans="1:5" ht="12.75">
      <c r="A302" s="5">
        <v>0.681944444444461</v>
      </c>
      <c r="B302" s="6">
        <f aca="true" t="shared" si="10" ref="B302:B365">A302*24</f>
        <v>16.366666666667065</v>
      </c>
      <c r="C302" s="5">
        <f>VLOOKUP(A302,'test-results'!C:C,1,1)</f>
        <v>0.6757060185185185</v>
      </c>
      <c r="D302" s="7">
        <f>VLOOKUP(A302,'test-results'!C:L,10,1)</f>
        <v>98.928</v>
      </c>
      <c r="E302" s="4">
        <f ca="1" t="shared" si="9"/>
        <v>5061.400992589848</v>
      </c>
    </row>
    <row r="303" spans="1:5" ht="12.75">
      <c r="A303" s="5">
        <v>0.682638888888906</v>
      </c>
      <c r="B303" s="6">
        <f t="shared" si="10"/>
        <v>16.383333333333745</v>
      </c>
      <c r="C303" s="5">
        <f>VLOOKUP(A303,'test-results'!C:C,1,1)</f>
        <v>0.6819560185185186</v>
      </c>
      <c r="D303" s="7">
        <f>VLOOKUP(A303,'test-results'!C:L,10,1)</f>
        <v>98.928</v>
      </c>
      <c r="E303" s="4">
        <f ca="1" t="shared" si="9"/>
        <v>5169.217900002748</v>
      </c>
    </row>
    <row r="304" spans="1:5" ht="12.75">
      <c r="A304" s="5">
        <v>0.68333333333335</v>
      </c>
      <c r="B304" s="6">
        <f t="shared" si="10"/>
        <v>16.4000000000004</v>
      </c>
      <c r="C304" s="5">
        <f>VLOOKUP(A304,'test-results'!C:C,1,1)</f>
        <v>0.6819560185185186</v>
      </c>
      <c r="D304" s="7">
        <f>VLOOKUP(A304,'test-results'!C:L,10,1)</f>
        <v>98.928</v>
      </c>
      <c r="E304" s="4">
        <f ca="1" t="shared" si="9"/>
        <v>5280.8239000026715</v>
      </c>
    </row>
    <row r="305" spans="1:5" ht="12.75">
      <c r="A305" s="5">
        <v>0.684027777777795</v>
      </c>
      <c r="B305" s="6">
        <f t="shared" si="10"/>
        <v>16.41666666666708</v>
      </c>
      <c r="C305" s="5">
        <f>VLOOKUP(A305,'test-results'!C:C,1,1)</f>
        <v>0.6819560185185186</v>
      </c>
      <c r="D305" s="7">
        <f>VLOOKUP(A305,'test-results'!C:L,10,1)</f>
        <v>98.928</v>
      </c>
      <c r="E305" s="4">
        <f ca="1" t="shared" si="9"/>
        <v>5392.42990000276</v>
      </c>
    </row>
    <row r="306" spans="1:5" ht="12.75">
      <c r="A306" s="5">
        <v>0.684722222222239</v>
      </c>
      <c r="B306" s="6">
        <f t="shared" si="10"/>
        <v>16.433333333333735</v>
      </c>
      <c r="C306" s="5">
        <f>VLOOKUP(A306,'test-results'!C:C,1,1)</f>
        <v>0.6819560185185186</v>
      </c>
      <c r="D306" s="7">
        <f>VLOOKUP(A306,'test-results'!C:L,10,1)</f>
        <v>98.928</v>
      </c>
      <c r="E306" s="4">
        <f ca="1" t="shared" si="9"/>
        <v>5504.035900002684</v>
      </c>
    </row>
    <row r="307" spans="1:5" ht="12.75">
      <c r="A307" s="5">
        <v>0.685416666666684</v>
      </c>
      <c r="B307" s="6">
        <f t="shared" si="10"/>
        <v>16.450000000000415</v>
      </c>
      <c r="C307" s="5">
        <f>VLOOKUP(A307,'test-results'!C:C,1,1)</f>
        <v>0.6819560185185186</v>
      </c>
      <c r="D307" s="7">
        <f>VLOOKUP(A307,'test-results'!C:L,10,1)</f>
        <v>98.928</v>
      </c>
      <c r="E307" s="4">
        <f ca="1" t="shared" si="9"/>
        <v>5615.641900002773</v>
      </c>
    </row>
    <row r="308" spans="1:5" ht="12.75">
      <c r="A308" s="5">
        <v>0.686111111111128</v>
      </c>
      <c r="B308" s="6">
        <f t="shared" si="10"/>
        <v>16.466666666667074</v>
      </c>
      <c r="C308" s="5">
        <f>VLOOKUP(A308,'test-results'!C:C,1,1)</f>
        <v>0.6819560185185186</v>
      </c>
      <c r="D308" s="7">
        <f>VLOOKUP(A308,'test-results'!C:L,10,1)</f>
        <v>98.928</v>
      </c>
      <c r="E308" s="4">
        <f ca="1" t="shared" si="9"/>
        <v>5727.247900002719</v>
      </c>
    </row>
    <row r="309" spans="1:5" ht="12.75">
      <c r="A309" s="5">
        <v>0.686805555555573</v>
      </c>
      <c r="B309" s="6">
        <f t="shared" si="10"/>
        <v>16.483333333333754</v>
      </c>
      <c r="C309" s="5">
        <f>VLOOKUP(A309,'test-results'!C:C,1,1)</f>
        <v>0.6819560185185186</v>
      </c>
      <c r="D309" s="7">
        <f>VLOOKUP(A309,'test-results'!C:L,10,1)</f>
        <v>98.928</v>
      </c>
      <c r="E309" s="4">
        <f ca="1" t="shared" si="9"/>
        <v>5838.853900002809</v>
      </c>
    </row>
    <row r="310" spans="1:5" ht="12.75">
      <c r="A310" s="5">
        <v>0.687500000000017</v>
      </c>
      <c r="B310" s="6">
        <f t="shared" si="10"/>
        <v>16.50000000000041</v>
      </c>
      <c r="C310" s="5">
        <f>VLOOKUP(A310,'test-results'!C:C,1,1)</f>
        <v>0.6819560185185186</v>
      </c>
      <c r="D310" s="7">
        <f>VLOOKUP(A310,'test-results'!C:L,10,1)</f>
        <v>98.928</v>
      </c>
      <c r="E310" s="4">
        <f ca="1" t="shared" si="9"/>
        <v>5950.459900002731</v>
      </c>
    </row>
    <row r="311" spans="1:5" ht="12.75">
      <c r="A311" s="5">
        <v>0.688194444444462</v>
      </c>
      <c r="B311" s="6">
        <f t="shared" si="10"/>
        <v>16.51666666666709</v>
      </c>
      <c r="C311" s="5">
        <f>VLOOKUP(A311,'test-results'!C:C,1,1)</f>
        <v>0.6819560185185186</v>
      </c>
      <c r="D311" s="7">
        <f>VLOOKUP(A311,'test-results'!C:L,10,1)</f>
        <v>98.928</v>
      </c>
      <c r="E311" s="4">
        <f ca="1" t="shared" si="9"/>
        <v>6062.065900002821</v>
      </c>
    </row>
    <row r="312" spans="1:5" ht="12.75">
      <c r="A312" s="5">
        <v>0.688888888888906</v>
      </c>
      <c r="B312" s="6">
        <f t="shared" si="10"/>
        <v>16.533333333333744</v>
      </c>
      <c r="C312" s="5">
        <f>VLOOKUP(A312,'test-results'!C:C,1,1)</f>
        <v>0.6819560185185186</v>
      </c>
      <c r="D312" s="7">
        <f>VLOOKUP(A312,'test-results'!C:L,10,1)</f>
        <v>98.928</v>
      </c>
      <c r="E312" s="4">
        <f ca="1" t="shared" si="9"/>
        <v>6173.671900002743</v>
      </c>
    </row>
    <row r="313" spans="1:5" ht="12.75">
      <c r="A313" s="5">
        <v>0.689583333333351</v>
      </c>
      <c r="B313" s="6">
        <f t="shared" si="10"/>
        <v>16.550000000000423</v>
      </c>
      <c r="C313" s="5">
        <f>VLOOKUP(A313,'test-results'!C:C,1,1)</f>
        <v>0.6819560185185186</v>
      </c>
      <c r="D313" s="7">
        <f>VLOOKUP(A313,'test-results'!C:L,10,1)</f>
        <v>98.928</v>
      </c>
      <c r="E313" s="4">
        <f ca="1" t="shared" si="9"/>
        <v>6285.277900002832</v>
      </c>
    </row>
    <row r="314" spans="1:5" ht="12.75">
      <c r="A314" s="5">
        <v>0.690277777777795</v>
      </c>
      <c r="B314" s="6">
        <f t="shared" si="10"/>
        <v>16.56666666666708</v>
      </c>
      <c r="C314" s="5">
        <f>VLOOKUP(A314,'test-results'!C:C,1,1)</f>
        <v>0.6819560185185186</v>
      </c>
      <c r="D314" s="7">
        <f>VLOOKUP(A314,'test-results'!C:L,10,1)</f>
        <v>98.928</v>
      </c>
      <c r="E314" s="4">
        <f ca="1" t="shared" si="9"/>
        <v>6396.883900002756</v>
      </c>
    </row>
    <row r="315" spans="1:5" ht="12.75">
      <c r="A315" s="5">
        <v>0.69097222222224</v>
      </c>
      <c r="B315" s="6">
        <f t="shared" si="10"/>
        <v>16.58333333333376</v>
      </c>
      <c r="C315" s="5">
        <f>VLOOKUP(A315,'test-results'!C:C,1,1)</f>
        <v>0.6819560185185186</v>
      </c>
      <c r="D315" s="7">
        <f>VLOOKUP(A315,'test-results'!C:L,10,1)</f>
        <v>98.928</v>
      </c>
      <c r="E315" s="4">
        <f ca="1" t="shared" si="9"/>
        <v>6508.4899000028445</v>
      </c>
    </row>
    <row r="316" spans="1:5" ht="12.75">
      <c r="A316" s="5">
        <v>0.691666666666684</v>
      </c>
      <c r="B316" s="6">
        <f t="shared" si="10"/>
        <v>16.600000000000414</v>
      </c>
      <c r="C316" s="5">
        <f>VLOOKUP(A316,'test-results'!C:C,1,1)</f>
        <v>0.6819560185185186</v>
      </c>
      <c r="D316" s="7">
        <f>VLOOKUP(A316,'test-results'!C:L,10,1)</f>
        <v>98.928</v>
      </c>
      <c r="E316" s="4">
        <f ca="1" t="shared" si="9"/>
        <v>6620.095900002767</v>
      </c>
    </row>
    <row r="317" spans="1:5" ht="12.75">
      <c r="A317" s="5">
        <v>0.692361111111129</v>
      </c>
      <c r="B317" s="6">
        <f t="shared" si="10"/>
        <v>16.616666666667093</v>
      </c>
      <c r="C317" s="5">
        <f>VLOOKUP(A317,'test-results'!C:C,1,1)</f>
        <v>0.6819560185185186</v>
      </c>
      <c r="D317" s="7">
        <f>VLOOKUP(A317,'test-results'!C:L,10,1)</f>
        <v>98.928</v>
      </c>
      <c r="E317" s="4">
        <f ca="1" t="shared" si="9"/>
        <v>6731.701900002857</v>
      </c>
    </row>
    <row r="318" spans="1:5" ht="12.75">
      <c r="A318" s="5">
        <v>0.693055555555573</v>
      </c>
      <c r="B318" s="6">
        <f t="shared" si="10"/>
        <v>16.633333333333752</v>
      </c>
      <c r="C318" s="5">
        <f>VLOOKUP(A318,'test-results'!C:C,1,1)</f>
        <v>0.6819560185185186</v>
      </c>
      <c r="D318" s="7">
        <f>VLOOKUP(A318,'test-results'!C:L,10,1)</f>
        <v>98.928</v>
      </c>
      <c r="E318" s="4">
        <f ca="1" t="shared" si="9"/>
        <v>6843.307900002803</v>
      </c>
    </row>
    <row r="319" spans="1:5" ht="12.75">
      <c r="A319" s="5">
        <v>0.693750000000018</v>
      </c>
      <c r="B319" s="6">
        <f t="shared" si="10"/>
        <v>16.650000000000432</v>
      </c>
      <c r="C319" s="5">
        <f>VLOOKUP(A319,'test-results'!C:C,1,1)</f>
        <v>0.6930671296296297</v>
      </c>
      <c r="D319" s="7">
        <f>VLOOKUP(A319,'test-results'!C:L,10,1)</f>
        <v>125.12</v>
      </c>
      <c r="E319" s="4">
        <f ca="1" t="shared" si="9"/>
        <v>6942.719911113692</v>
      </c>
    </row>
    <row r="320" spans="1:5" ht="12.75">
      <c r="A320" s="5">
        <v>0.694444444444462</v>
      </c>
      <c r="B320" s="6">
        <f t="shared" si="10"/>
        <v>16.666666666667087</v>
      </c>
      <c r="C320" s="5">
        <f>VLOOKUP(A320,'test-results'!C:C,1,1)</f>
        <v>0.6930671296296297</v>
      </c>
      <c r="D320" s="7">
        <f>VLOOKUP(A320,'test-results'!C:L,10,1)</f>
        <v>125.12</v>
      </c>
      <c r="E320" s="4">
        <f ca="1" t="shared" si="9"/>
        <v>7041.925244446958</v>
      </c>
    </row>
    <row r="321" spans="1:5" ht="12.75">
      <c r="A321" s="5">
        <v>0.695138888888907</v>
      </c>
      <c r="B321" s="6">
        <f t="shared" si="10"/>
        <v>16.683333333333767</v>
      </c>
      <c r="C321" s="5">
        <f>VLOOKUP(A321,'test-results'!C:C,1,1)</f>
        <v>0.6930671296296297</v>
      </c>
      <c r="D321" s="7">
        <f>VLOOKUP(A321,'test-results'!C:L,10,1)</f>
        <v>125.12</v>
      </c>
      <c r="E321" s="4">
        <f ca="1" t="shared" si="9"/>
        <v>7141.13057778037</v>
      </c>
    </row>
    <row r="322" spans="1:5" ht="12.75">
      <c r="A322" s="5">
        <v>0.695833333333351</v>
      </c>
      <c r="B322" s="6">
        <f t="shared" si="10"/>
        <v>16.700000000000422</v>
      </c>
      <c r="C322" s="5">
        <f>VLOOKUP(A322,'test-results'!C:C,1,1)</f>
        <v>0.6930671296296297</v>
      </c>
      <c r="D322" s="7">
        <f>VLOOKUP(A322,'test-results'!C:L,10,1)</f>
        <v>125.12</v>
      </c>
      <c r="E322" s="4">
        <f aca="true" ca="1" t="shared" si="11" ref="E322:E385">FORECAST(B322,OFFSET(Y_OUT,MATCH(B322,X_AXE,1)-1,0,2),OFFSET(X_AXE,MATCH(B322,X_AXE,1)-1,0,2))</f>
        <v>7240.335911113634</v>
      </c>
    </row>
    <row r="323" spans="1:5" ht="12.75">
      <c r="A323" s="5">
        <v>0.696527777777796</v>
      </c>
      <c r="B323" s="6">
        <f t="shared" si="10"/>
        <v>16.716666666667102</v>
      </c>
      <c r="C323" s="5">
        <f>VLOOKUP(A323,'test-results'!C:C,1,1)</f>
        <v>0.6930671296296297</v>
      </c>
      <c r="D323" s="7">
        <f>VLOOKUP(A323,'test-results'!C:L,10,1)</f>
        <v>125.12</v>
      </c>
      <c r="E323" s="4">
        <f ca="1" t="shared" si="11"/>
        <v>7339.541244447047</v>
      </c>
    </row>
    <row r="324" spans="1:5" ht="12.75">
      <c r="A324" s="5">
        <v>0.69722222222224</v>
      </c>
      <c r="B324" s="6">
        <f t="shared" si="10"/>
        <v>16.73333333333376</v>
      </c>
      <c r="C324" s="5">
        <f>VLOOKUP(A324,'test-results'!C:C,1,1)</f>
        <v>0.6930671296296297</v>
      </c>
      <c r="D324" s="7">
        <f>VLOOKUP(A324,'test-results'!C:L,10,1)</f>
        <v>125.12</v>
      </c>
      <c r="E324" s="4">
        <f ca="1" t="shared" si="11"/>
        <v>7438.746577780333</v>
      </c>
    </row>
    <row r="325" spans="1:5" ht="12.75">
      <c r="A325" s="5">
        <v>0.697916666666685</v>
      </c>
      <c r="B325" s="6">
        <f t="shared" si="10"/>
        <v>16.75000000000044</v>
      </c>
      <c r="C325" s="5">
        <f>VLOOKUP(A325,'test-results'!C:C,1,1)</f>
        <v>0.6930671296296297</v>
      </c>
      <c r="D325" s="7">
        <f>VLOOKUP(A325,'test-results'!C:L,10,1)</f>
        <v>125.12</v>
      </c>
      <c r="E325" s="4">
        <f ca="1" t="shared" si="11"/>
        <v>7537.951911113745</v>
      </c>
    </row>
    <row r="326" spans="1:5" ht="12.75">
      <c r="A326" s="5">
        <v>0.698611111111129</v>
      </c>
      <c r="B326" s="6">
        <f t="shared" si="10"/>
        <v>16.766666666667096</v>
      </c>
      <c r="C326" s="5">
        <f>VLOOKUP(A326,'test-results'!C:C,1,1)</f>
        <v>0.6930671296296297</v>
      </c>
      <c r="D326" s="7">
        <f>VLOOKUP(A326,'test-results'!C:L,10,1)</f>
        <v>125.12</v>
      </c>
      <c r="E326" s="4">
        <f ca="1" t="shared" si="11"/>
        <v>7637.157244447009</v>
      </c>
    </row>
    <row r="327" spans="1:5" ht="12.75">
      <c r="A327" s="5">
        <v>0.699305555555574</v>
      </c>
      <c r="B327" s="6">
        <f t="shared" si="10"/>
        <v>16.78333333333378</v>
      </c>
      <c r="C327" s="5">
        <f>VLOOKUP(A327,'test-results'!C:C,1,1)</f>
        <v>0.6930671296296297</v>
      </c>
      <c r="D327" s="7">
        <f>VLOOKUP(A327,'test-results'!C:L,10,1)</f>
        <v>125.12</v>
      </c>
      <c r="E327" s="4">
        <f ca="1" t="shared" si="11"/>
        <v>7736.362577780444</v>
      </c>
    </row>
    <row r="328" spans="1:5" ht="12.75">
      <c r="A328" s="5">
        <v>0.700000000000018</v>
      </c>
      <c r="B328" s="6">
        <f t="shared" si="10"/>
        <v>16.800000000000434</v>
      </c>
      <c r="C328" s="5">
        <f>VLOOKUP(A328,'test-results'!C:C,1,1)</f>
        <v>0.6930671296296297</v>
      </c>
      <c r="D328" s="7">
        <f>VLOOKUP(A328,'test-results'!C:L,10,1)</f>
        <v>125.12</v>
      </c>
      <c r="E328" s="4">
        <f ca="1" t="shared" si="11"/>
        <v>7835.567911113708</v>
      </c>
    </row>
    <row r="329" spans="1:5" ht="12.75">
      <c r="A329" s="5">
        <v>0.700694444444463</v>
      </c>
      <c r="B329" s="6">
        <f t="shared" si="10"/>
        <v>16.816666666667114</v>
      </c>
      <c r="C329" s="5">
        <f>VLOOKUP(A329,'test-results'!C:C,1,1)</f>
        <v>0.6930671296296297</v>
      </c>
      <c r="D329" s="7">
        <f>VLOOKUP(A329,'test-results'!C:L,10,1)</f>
        <v>125.12</v>
      </c>
      <c r="E329" s="4">
        <f ca="1" t="shared" si="11"/>
        <v>7934.77324444712</v>
      </c>
    </row>
    <row r="330" spans="1:5" ht="12.75">
      <c r="A330" s="5">
        <v>0.701388888888907</v>
      </c>
      <c r="B330" s="6">
        <f t="shared" si="10"/>
        <v>16.83333333333377</v>
      </c>
      <c r="C330" s="5">
        <f>VLOOKUP(A330,'test-results'!C:C,1,1)</f>
        <v>0.6930671296296297</v>
      </c>
      <c r="D330" s="7">
        <f>VLOOKUP(A330,'test-results'!C:L,10,1)</f>
        <v>125.12</v>
      </c>
      <c r="E330" s="4">
        <f ca="1" t="shared" si="11"/>
        <v>8033.9785777803845</v>
      </c>
    </row>
    <row r="331" spans="1:5" ht="12.75">
      <c r="A331" s="5">
        <v>0.702083333333352</v>
      </c>
      <c r="B331" s="6">
        <f t="shared" si="10"/>
        <v>16.85000000000045</v>
      </c>
      <c r="C331" s="5">
        <f>VLOOKUP(A331,'test-results'!C:C,1,1)</f>
        <v>0.701400462962963</v>
      </c>
      <c r="D331" s="7">
        <f>VLOOKUP(A331,'test-results'!C:L,10,1)</f>
        <v>125.12</v>
      </c>
      <c r="E331" s="4">
        <f ca="1" t="shared" si="11"/>
        <v>7962.468066664654</v>
      </c>
    </row>
    <row r="332" spans="1:5" ht="12.75">
      <c r="A332" s="5">
        <v>0.702777777777796</v>
      </c>
      <c r="B332" s="6">
        <f t="shared" si="10"/>
        <v>16.866666666667104</v>
      </c>
      <c r="C332" s="5">
        <f>VLOOKUP(A332,'test-results'!C:C,1,1)</f>
        <v>0.701400462962963</v>
      </c>
      <c r="D332" s="7">
        <f>VLOOKUP(A332,'test-results'!C:L,10,1)</f>
        <v>125.12</v>
      </c>
      <c r="E332" s="4">
        <f ca="1" t="shared" si="11"/>
        <v>7888.064066664705</v>
      </c>
    </row>
    <row r="333" spans="1:5" ht="12.75">
      <c r="A333" s="5">
        <v>0.703472222222241</v>
      </c>
      <c r="B333" s="6">
        <f t="shared" si="10"/>
        <v>16.883333333333784</v>
      </c>
      <c r="C333" s="5">
        <f>VLOOKUP(A333,'test-results'!C:C,1,1)</f>
        <v>0.701400462962963</v>
      </c>
      <c r="D333" s="7">
        <f>VLOOKUP(A333,'test-results'!C:L,10,1)</f>
        <v>125.12</v>
      </c>
      <c r="E333" s="4">
        <f ca="1" t="shared" si="11"/>
        <v>7813.660066664646</v>
      </c>
    </row>
    <row r="334" spans="1:5" ht="12.75">
      <c r="A334" s="5">
        <v>0.704166666666685</v>
      </c>
      <c r="B334" s="6">
        <f t="shared" si="10"/>
        <v>16.90000000000044</v>
      </c>
      <c r="C334" s="5">
        <f>VLOOKUP(A334,'test-results'!C:C,1,1)</f>
        <v>0.701400462962963</v>
      </c>
      <c r="D334" s="7">
        <f>VLOOKUP(A334,'test-results'!C:L,10,1)</f>
        <v>125.12</v>
      </c>
      <c r="E334" s="4">
        <f ca="1" t="shared" si="11"/>
        <v>7739.256066664699</v>
      </c>
    </row>
    <row r="335" spans="1:5" ht="12.75">
      <c r="A335" s="5">
        <v>0.70486111111113</v>
      </c>
      <c r="B335" s="6">
        <f t="shared" si="10"/>
        <v>16.91666666666712</v>
      </c>
      <c r="C335" s="5">
        <f>VLOOKUP(A335,'test-results'!C:C,1,1)</f>
        <v>0.701400462962963</v>
      </c>
      <c r="D335" s="7">
        <f>VLOOKUP(A335,'test-results'!C:L,10,1)</f>
        <v>125.12</v>
      </c>
      <c r="E335" s="4">
        <f ca="1" t="shared" si="11"/>
        <v>7664.852066664639</v>
      </c>
    </row>
    <row r="336" spans="1:5" ht="12.75">
      <c r="A336" s="5">
        <v>0.705555555555574</v>
      </c>
      <c r="B336" s="6">
        <f t="shared" si="10"/>
        <v>16.933333333333778</v>
      </c>
      <c r="C336" s="5">
        <f>VLOOKUP(A336,'test-results'!C:C,1,1)</f>
        <v>0.701400462962963</v>
      </c>
      <c r="D336" s="7">
        <f>VLOOKUP(A336,'test-results'!C:L,10,1)</f>
        <v>125.12</v>
      </c>
      <c r="E336" s="4">
        <f ca="1" t="shared" si="11"/>
        <v>7590.448066664675</v>
      </c>
    </row>
    <row r="337" spans="1:5" ht="12.75">
      <c r="A337" s="5">
        <v>0.706250000000019</v>
      </c>
      <c r="B337" s="6">
        <f t="shared" si="10"/>
        <v>16.950000000000458</v>
      </c>
      <c r="C337" s="5">
        <f>VLOOKUP(A337,'test-results'!C:C,1,1)</f>
        <v>0.701400462962963</v>
      </c>
      <c r="D337" s="7">
        <f>VLOOKUP(A337,'test-results'!C:L,10,1)</f>
        <v>125.12</v>
      </c>
      <c r="E337" s="4">
        <f ca="1" t="shared" si="11"/>
        <v>7516.044066664616</v>
      </c>
    </row>
    <row r="338" spans="1:5" ht="12.75">
      <c r="A338" s="5">
        <v>0.706944444444463</v>
      </c>
      <c r="B338" s="6">
        <f t="shared" si="10"/>
        <v>16.966666666667113</v>
      </c>
      <c r="C338" s="5">
        <f>VLOOKUP(A338,'test-results'!C:C,1,1)</f>
        <v>0.701400462962963</v>
      </c>
      <c r="D338" s="7">
        <f>VLOOKUP(A338,'test-results'!C:L,10,1)</f>
        <v>125.12</v>
      </c>
      <c r="E338" s="4">
        <f ca="1" t="shared" si="11"/>
        <v>7441.640066664668</v>
      </c>
    </row>
    <row r="339" spans="1:5" ht="12.75">
      <c r="A339" s="5">
        <v>0.707638888888908</v>
      </c>
      <c r="B339" s="6">
        <f t="shared" si="10"/>
        <v>16.983333333333793</v>
      </c>
      <c r="C339" s="5">
        <f>VLOOKUP(A339,'test-results'!C:C,1,1)</f>
        <v>0.701400462962963</v>
      </c>
      <c r="D339" s="7">
        <f>VLOOKUP(A339,'test-results'!C:L,10,1)</f>
        <v>125.12</v>
      </c>
      <c r="E339" s="4">
        <f ca="1" t="shared" si="11"/>
        <v>7367.236066664609</v>
      </c>
    </row>
    <row r="340" spans="1:5" ht="12.75">
      <c r="A340" s="5">
        <v>0.708333333333352</v>
      </c>
      <c r="B340" s="6">
        <f t="shared" si="10"/>
        <v>17.000000000000448</v>
      </c>
      <c r="C340" s="5">
        <f>VLOOKUP(A340,'test-results'!C:C,1,1)</f>
        <v>0.701400462962963</v>
      </c>
      <c r="D340" s="7">
        <f>VLOOKUP(A340,'test-results'!C:L,10,1)</f>
        <v>125.12</v>
      </c>
      <c r="E340" s="4">
        <f ca="1" t="shared" si="11"/>
        <v>7292.832066664661</v>
      </c>
    </row>
    <row r="341" spans="1:5" ht="12.75">
      <c r="A341" s="5">
        <v>0.709027777777797</v>
      </c>
      <c r="B341" s="6">
        <f t="shared" si="10"/>
        <v>17.016666666667128</v>
      </c>
      <c r="C341" s="5">
        <f>VLOOKUP(A341,'test-results'!C:C,1,1)</f>
        <v>0.701400462962963</v>
      </c>
      <c r="D341" s="7">
        <f>VLOOKUP(A341,'test-results'!C:L,10,1)</f>
        <v>125.12</v>
      </c>
      <c r="E341" s="4">
        <f ca="1" t="shared" si="11"/>
        <v>7218.428066664602</v>
      </c>
    </row>
    <row r="342" spans="1:5" ht="12.75">
      <c r="A342" s="5">
        <v>0.709722222222241</v>
      </c>
      <c r="B342" s="6">
        <f t="shared" si="10"/>
        <v>17.033333333333786</v>
      </c>
      <c r="C342" s="5">
        <f>VLOOKUP(A342,'test-results'!C:C,1,1)</f>
        <v>0.701400462962963</v>
      </c>
      <c r="D342" s="7">
        <f>VLOOKUP(A342,'test-results'!C:L,10,1)</f>
        <v>125.12</v>
      </c>
      <c r="E342" s="4">
        <f ca="1" t="shared" si="11"/>
        <v>7144.024066664638</v>
      </c>
    </row>
    <row r="343" spans="1:5" ht="12.75">
      <c r="A343" s="5">
        <v>0.710416666666686</v>
      </c>
      <c r="B343" s="6">
        <f t="shared" si="10"/>
        <v>17.050000000000466</v>
      </c>
      <c r="C343" s="5">
        <f>VLOOKUP(A343,'test-results'!C:C,1,1)</f>
        <v>0.701400462962963</v>
      </c>
      <c r="D343" s="7">
        <f>VLOOKUP(A343,'test-results'!C:L,10,1)</f>
        <v>125.12</v>
      </c>
      <c r="E343" s="4">
        <f ca="1" t="shared" si="11"/>
        <v>7069.620066664579</v>
      </c>
    </row>
    <row r="344" spans="1:5" ht="12.75">
      <c r="A344" s="5">
        <v>0.71111111111113</v>
      </c>
      <c r="B344" s="6">
        <f t="shared" si="10"/>
        <v>17.06666666666712</v>
      </c>
      <c r="C344" s="5">
        <f>VLOOKUP(A344,'test-results'!C:C,1,1)</f>
        <v>0.701400462962963</v>
      </c>
      <c r="D344" s="7">
        <f>VLOOKUP(A344,'test-results'!C:L,10,1)</f>
        <v>125.12</v>
      </c>
      <c r="E344" s="4">
        <f ca="1" t="shared" si="11"/>
        <v>6995.2160666646305</v>
      </c>
    </row>
    <row r="345" spans="1:5" ht="12.75">
      <c r="A345" s="5">
        <v>0.711805555555575</v>
      </c>
      <c r="B345" s="6">
        <f t="shared" si="10"/>
        <v>17.0833333333338</v>
      </c>
      <c r="C345" s="5">
        <f>VLOOKUP(A345,'test-results'!C:C,1,1)</f>
        <v>0.701400462962963</v>
      </c>
      <c r="D345" s="7">
        <f>VLOOKUP(A345,'test-results'!C:L,10,1)</f>
        <v>125.12</v>
      </c>
      <c r="E345" s="4">
        <f ca="1" t="shared" si="11"/>
        <v>6920.812066664572</v>
      </c>
    </row>
    <row r="346" spans="1:5" ht="12.75">
      <c r="A346" s="5">
        <v>0.712500000000019</v>
      </c>
      <c r="B346" s="6">
        <f t="shared" si="10"/>
        <v>17.100000000000456</v>
      </c>
      <c r="C346" s="5">
        <f>VLOOKUP(A346,'test-results'!C:C,1,1)</f>
        <v>0.701400462962963</v>
      </c>
      <c r="D346" s="7">
        <f>VLOOKUP(A346,'test-results'!C:L,10,1)</f>
        <v>125.12</v>
      </c>
      <c r="E346" s="4">
        <f ca="1" t="shared" si="11"/>
        <v>6846.408066664624</v>
      </c>
    </row>
    <row r="347" spans="1:5" ht="12.75">
      <c r="A347" s="5">
        <v>0.713194444444464</v>
      </c>
      <c r="B347" s="6">
        <f t="shared" si="10"/>
        <v>17.116666666667136</v>
      </c>
      <c r="C347" s="5">
        <f>VLOOKUP(A347,'test-results'!C:C,1,1)</f>
        <v>0.701400462962963</v>
      </c>
      <c r="D347" s="7">
        <f>VLOOKUP(A347,'test-results'!C:L,10,1)</f>
        <v>125.12</v>
      </c>
      <c r="E347" s="4">
        <f ca="1" t="shared" si="11"/>
        <v>6772.004066664565</v>
      </c>
    </row>
    <row r="348" spans="1:5" ht="12.75">
      <c r="A348" s="5">
        <v>0.713888888888908</v>
      </c>
      <c r="B348" s="6">
        <f t="shared" si="10"/>
        <v>17.13333333333379</v>
      </c>
      <c r="C348" s="5">
        <f>VLOOKUP(A348,'test-results'!C:C,1,1)</f>
        <v>0.701400462962963</v>
      </c>
      <c r="D348" s="7">
        <f>VLOOKUP(A348,'test-results'!C:L,10,1)</f>
        <v>125.12</v>
      </c>
      <c r="E348" s="4">
        <f ca="1" t="shared" si="11"/>
        <v>6697.600066664617</v>
      </c>
    </row>
    <row r="349" spans="1:5" ht="12.75">
      <c r="A349" s="5">
        <v>0.714583333333353</v>
      </c>
      <c r="B349" s="6">
        <f t="shared" si="10"/>
        <v>17.15000000000047</v>
      </c>
      <c r="C349" s="5">
        <f>VLOOKUP(A349,'test-results'!C:C,1,1)</f>
        <v>0.713900462962963</v>
      </c>
      <c r="D349" s="7">
        <f>VLOOKUP(A349,'test-results'!C:L,10,1)</f>
        <v>125.12</v>
      </c>
      <c r="E349" s="4">
        <f ca="1" t="shared" si="11"/>
        <v>6550.032133329115</v>
      </c>
    </row>
    <row r="350" spans="1:5" ht="12.75">
      <c r="A350" s="5">
        <v>0.715277777777797</v>
      </c>
      <c r="B350" s="6">
        <f t="shared" si="10"/>
        <v>17.166666666667126</v>
      </c>
      <c r="C350" s="5">
        <f>VLOOKUP(A350,'test-results'!C:C,1,1)</f>
        <v>0.713900462962963</v>
      </c>
      <c r="D350" s="7">
        <f>VLOOKUP(A350,'test-results'!C:L,10,1)</f>
        <v>125.12</v>
      </c>
      <c r="E350" s="4">
        <f ca="1" t="shared" si="11"/>
        <v>6401.224133329219</v>
      </c>
    </row>
    <row r="351" spans="1:5" ht="12.75">
      <c r="A351" s="5">
        <v>0.715972222222242</v>
      </c>
      <c r="B351" s="6">
        <f t="shared" si="10"/>
        <v>17.183333333333806</v>
      </c>
      <c r="C351" s="5">
        <f>VLOOKUP(A351,'test-results'!C:C,1,1)</f>
        <v>0.713900462962963</v>
      </c>
      <c r="D351" s="7">
        <f>VLOOKUP(A351,'test-results'!C:L,10,1)</f>
        <v>125.12</v>
      </c>
      <c r="E351" s="4">
        <f ca="1" t="shared" si="11"/>
        <v>6252.4161333290995</v>
      </c>
    </row>
    <row r="352" spans="1:5" ht="12.75">
      <c r="A352" s="5">
        <v>0.716666666666686</v>
      </c>
      <c r="B352" s="6">
        <f t="shared" si="10"/>
        <v>17.200000000000465</v>
      </c>
      <c r="C352" s="5">
        <f>VLOOKUP(A352,'test-results'!C:C,1,1)</f>
        <v>0.713900462962963</v>
      </c>
      <c r="D352" s="7">
        <f>VLOOKUP(A352,'test-results'!C:L,10,1)</f>
        <v>125.12</v>
      </c>
      <c r="E352" s="4">
        <f ca="1" t="shared" si="11"/>
        <v>6103.608133329171</v>
      </c>
    </row>
    <row r="353" spans="1:5" ht="12.75">
      <c r="A353" s="5">
        <v>0.717361111111131</v>
      </c>
      <c r="B353" s="6">
        <f t="shared" si="10"/>
        <v>17.216666666667145</v>
      </c>
      <c r="C353" s="5">
        <f>VLOOKUP(A353,'test-results'!C:C,1,1)</f>
        <v>0.713900462962963</v>
      </c>
      <c r="D353" s="7">
        <f>VLOOKUP(A353,'test-results'!C:L,10,1)</f>
        <v>125.12</v>
      </c>
      <c r="E353" s="4">
        <f ca="1" t="shared" si="11"/>
        <v>5954.800133329052</v>
      </c>
    </row>
    <row r="354" spans="1:5" ht="12.75">
      <c r="A354" s="5">
        <v>0.718055555555575</v>
      </c>
      <c r="B354" s="6">
        <f t="shared" si="10"/>
        <v>17.2333333333338</v>
      </c>
      <c r="C354" s="5">
        <f>VLOOKUP(A354,'test-results'!C:C,1,1)</f>
        <v>0.713900462962963</v>
      </c>
      <c r="D354" s="7">
        <f>VLOOKUP(A354,'test-results'!C:L,10,1)</f>
        <v>125.12</v>
      </c>
      <c r="E354" s="4">
        <f ca="1" t="shared" si="11"/>
        <v>5805.992133329155</v>
      </c>
    </row>
    <row r="355" spans="1:5" ht="12.75">
      <c r="A355" s="5">
        <v>0.71875000000002</v>
      </c>
      <c r="B355" s="6">
        <f t="shared" si="10"/>
        <v>17.25000000000048</v>
      </c>
      <c r="C355" s="5">
        <f>VLOOKUP(A355,'test-results'!C:C,1,1)</f>
        <v>0.713900462962963</v>
      </c>
      <c r="D355" s="7">
        <f>VLOOKUP(A355,'test-results'!C:L,10,1)</f>
        <v>125.12</v>
      </c>
      <c r="E355" s="4">
        <f ca="1" t="shared" si="11"/>
        <v>5657.184133329037</v>
      </c>
    </row>
    <row r="356" spans="1:5" ht="12.75">
      <c r="A356" s="5">
        <v>0.719444444444464</v>
      </c>
      <c r="B356" s="6">
        <f t="shared" si="10"/>
        <v>17.266666666667135</v>
      </c>
      <c r="C356" s="5">
        <f>VLOOKUP(A356,'test-results'!C:C,1,1)</f>
        <v>0.713900462962963</v>
      </c>
      <c r="D356" s="7">
        <f>VLOOKUP(A356,'test-results'!C:L,10,1)</f>
        <v>125.12</v>
      </c>
      <c r="E356" s="4">
        <f ca="1" t="shared" si="11"/>
        <v>5508.3761333291395</v>
      </c>
    </row>
    <row r="357" spans="1:5" ht="12.75">
      <c r="A357" s="5">
        <v>0.720138888888909</v>
      </c>
      <c r="B357" s="6">
        <f t="shared" si="10"/>
        <v>17.283333333333815</v>
      </c>
      <c r="C357" s="5">
        <f>VLOOKUP(A357,'test-results'!C:C,1,1)</f>
        <v>0.713900462962963</v>
      </c>
      <c r="D357" s="7">
        <f>VLOOKUP(A357,'test-results'!C:L,10,1)</f>
        <v>125.12</v>
      </c>
      <c r="E357" s="4">
        <f ca="1" t="shared" si="11"/>
        <v>5359.56813332902</v>
      </c>
    </row>
    <row r="358" spans="1:5" ht="12.75">
      <c r="A358" s="5">
        <v>0.720833333333353</v>
      </c>
      <c r="B358" s="6">
        <f t="shared" si="10"/>
        <v>17.300000000000473</v>
      </c>
      <c r="C358" s="5">
        <f>VLOOKUP(A358,'test-results'!C:C,1,1)</f>
        <v>0.713900462962963</v>
      </c>
      <c r="D358" s="7">
        <f>VLOOKUP(A358,'test-results'!C:L,10,1)</f>
        <v>125.12</v>
      </c>
      <c r="E358" s="4">
        <f ca="1" t="shared" si="11"/>
        <v>5210.760133329092</v>
      </c>
    </row>
    <row r="359" spans="1:5" ht="12.75">
      <c r="A359" s="5">
        <v>0.721527777777798</v>
      </c>
      <c r="B359" s="6">
        <f t="shared" si="10"/>
        <v>17.316666666667153</v>
      </c>
      <c r="C359" s="5">
        <f>VLOOKUP(A359,'test-results'!C:C,1,1)</f>
        <v>0.713900462962963</v>
      </c>
      <c r="D359" s="7">
        <f>VLOOKUP(A359,'test-results'!C:L,10,1)</f>
        <v>125.12</v>
      </c>
      <c r="E359" s="4">
        <f ca="1" t="shared" si="11"/>
        <v>5061.952133328973</v>
      </c>
    </row>
    <row r="360" spans="1:5" ht="12.75">
      <c r="A360" s="5">
        <v>0.722222222222242</v>
      </c>
      <c r="B360" s="6">
        <f t="shared" si="10"/>
        <v>17.333333333333808</v>
      </c>
      <c r="C360" s="5">
        <f>VLOOKUP(A360,'test-results'!C:C,1,1)</f>
        <v>0.713900462962963</v>
      </c>
      <c r="D360" s="7">
        <f>VLOOKUP(A360,'test-results'!C:L,10,1)</f>
        <v>125.12</v>
      </c>
      <c r="E360" s="4">
        <f ca="1" t="shared" si="11"/>
        <v>4913.144133329077</v>
      </c>
    </row>
    <row r="361" spans="1:5" ht="12.75">
      <c r="A361" s="5">
        <v>0.722916666666687</v>
      </c>
      <c r="B361" s="6">
        <f t="shared" si="10"/>
        <v>17.350000000000488</v>
      </c>
      <c r="C361" s="5">
        <f>VLOOKUP(A361,'test-results'!C:C,1,1)</f>
        <v>0.7222337962962962</v>
      </c>
      <c r="D361" s="7">
        <f>VLOOKUP(A361,'test-results'!C:L,10,1)</f>
        <v>125.12</v>
      </c>
      <c r="E361" s="4">
        <f ca="1" t="shared" si="11"/>
        <v>4882.524025640188</v>
      </c>
    </row>
    <row r="362" spans="1:5" ht="12.75">
      <c r="A362" s="5">
        <v>0.723611111111131</v>
      </c>
      <c r="B362" s="6">
        <f t="shared" si="10"/>
        <v>17.366666666667143</v>
      </c>
      <c r="C362" s="5">
        <f>VLOOKUP(A362,'test-results'!C:C,1,1)</f>
        <v>0.7222337962962962</v>
      </c>
      <c r="D362" s="7">
        <f>VLOOKUP(A362,'test-results'!C:L,10,1)</f>
        <v>125.12</v>
      </c>
      <c r="E362" s="4">
        <f ca="1" t="shared" si="11"/>
        <v>4853.907102563285</v>
      </c>
    </row>
    <row r="363" spans="1:5" ht="12.75">
      <c r="A363" s="5">
        <v>0.724305555555576</v>
      </c>
      <c r="B363" s="6">
        <f t="shared" si="10"/>
        <v>17.383333333333823</v>
      </c>
      <c r="C363" s="5">
        <f>VLOOKUP(A363,'test-results'!C:C,1,1)</f>
        <v>0.7222337962962962</v>
      </c>
      <c r="D363" s="7">
        <f>VLOOKUP(A363,'test-results'!C:L,10,1)</f>
        <v>125.12</v>
      </c>
      <c r="E363" s="4">
        <f ca="1" t="shared" si="11"/>
        <v>4825.290179486339</v>
      </c>
    </row>
    <row r="364" spans="1:5" ht="12.75">
      <c r="A364" s="5">
        <v>0.72500000000002</v>
      </c>
      <c r="B364" s="6">
        <f t="shared" si="10"/>
        <v>17.400000000000478</v>
      </c>
      <c r="C364" s="5">
        <f>VLOOKUP(A364,'test-results'!C:C,1,1)</f>
        <v>0.7222337962962962</v>
      </c>
      <c r="D364" s="7">
        <f>VLOOKUP(A364,'test-results'!C:L,10,1)</f>
        <v>125.12</v>
      </c>
      <c r="E364" s="4">
        <f ca="1" t="shared" si="11"/>
        <v>4796.673256409436</v>
      </c>
    </row>
    <row r="365" spans="1:5" ht="12.75">
      <c r="A365" s="5">
        <v>0.725694444444465</v>
      </c>
      <c r="B365" s="6">
        <f t="shared" si="10"/>
        <v>17.416666666667158</v>
      </c>
      <c r="C365" s="5">
        <f>VLOOKUP(A365,'test-results'!C:C,1,1)</f>
        <v>0.7222337962962962</v>
      </c>
      <c r="D365" s="7">
        <f>VLOOKUP(A365,'test-results'!C:L,10,1)</f>
        <v>125.12</v>
      </c>
      <c r="E365" s="4">
        <f ca="1" t="shared" si="11"/>
        <v>4768.056333332491</v>
      </c>
    </row>
    <row r="366" spans="1:5" ht="12.75">
      <c r="A366" s="5">
        <v>0.726388888888909</v>
      </c>
      <c r="B366" s="6">
        <f aca="true" t="shared" si="12" ref="B366:B429">A366*24</f>
        <v>17.433333333333813</v>
      </c>
      <c r="C366" s="5">
        <f>VLOOKUP(A366,'test-results'!C:C,1,1)</f>
        <v>0.7222337962962962</v>
      </c>
      <c r="D366" s="7">
        <f>VLOOKUP(A366,'test-results'!C:L,10,1)</f>
        <v>125.12</v>
      </c>
      <c r="E366" s="4">
        <f ca="1" t="shared" si="11"/>
        <v>4739.439410255588</v>
      </c>
    </row>
    <row r="367" spans="1:5" ht="12.75">
      <c r="A367" s="5">
        <v>0.727083333333354</v>
      </c>
      <c r="B367" s="6">
        <f t="shared" si="12"/>
        <v>17.450000000000493</v>
      </c>
      <c r="C367" s="5">
        <f>VLOOKUP(A367,'test-results'!C:C,1,1)</f>
        <v>0.7222337962962962</v>
      </c>
      <c r="D367" s="7">
        <f>VLOOKUP(A367,'test-results'!C:L,10,1)</f>
        <v>125.12</v>
      </c>
      <c r="E367" s="4">
        <f ca="1" t="shared" si="11"/>
        <v>4710.822487178642</v>
      </c>
    </row>
    <row r="368" spans="1:5" ht="12.75">
      <c r="A368" s="5">
        <v>0.727777777777798</v>
      </c>
      <c r="B368" s="6">
        <f t="shared" si="12"/>
        <v>17.46666666666715</v>
      </c>
      <c r="C368" s="5">
        <f>VLOOKUP(A368,'test-results'!C:C,1,1)</f>
        <v>0.7222337962962962</v>
      </c>
      <c r="D368" s="7">
        <f>VLOOKUP(A368,'test-results'!C:L,10,1)</f>
        <v>125.12</v>
      </c>
      <c r="E368" s="4">
        <f ca="1" t="shared" si="11"/>
        <v>4682.205564101733</v>
      </c>
    </row>
    <row r="369" spans="1:5" ht="12.75">
      <c r="A369" s="5">
        <v>0.728472222222243</v>
      </c>
      <c r="B369" s="6">
        <f t="shared" si="12"/>
        <v>17.48333333333383</v>
      </c>
      <c r="C369" s="5">
        <f>VLOOKUP(A369,'test-results'!C:C,1,1)</f>
        <v>0.7222337962962962</v>
      </c>
      <c r="D369" s="7">
        <f>VLOOKUP(A369,'test-results'!C:L,10,1)</f>
        <v>125.12</v>
      </c>
      <c r="E369" s="4">
        <f ca="1" t="shared" si="11"/>
        <v>4653.588641024788</v>
      </c>
    </row>
    <row r="370" spans="1:5" ht="12.75">
      <c r="A370" s="5">
        <v>0.729166666666687</v>
      </c>
      <c r="B370" s="6">
        <f t="shared" si="12"/>
        <v>17.500000000000487</v>
      </c>
      <c r="C370" s="5">
        <f>VLOOKUP(A370,'test-results'!C:C,1,1)</f>
        <v>0.7222337962962962</v>
      </c>
      <c r="D370" s="7">
        <f>VLOOKUP(A370,'test-results'!C:L,10,1)</f>
        <v>125.12</v>
      </c>
      <c r="E370" s="4">
        <f ca="1" t="shared" si="11"/>
        <v>4624.971717947885</v>
      </c>
    </row>
    <row r="371" spans="1:5" ht="12.75">
      <c r="A371" s="5">
        <v>0.729861111111132</v>
      </c>
      <c r="B371" s="6">
        <f t="shared" si="12"/>
        <v>17.51666666666717</v>
      </c>
      <c r="C371" s="5">
        <f>VLOOKUP(A371,'test-results'!C:C,1,1)</f>
        <v>0.7222337962962962</v>
      </c>
      <c r="D371" s="7">
        <f>VLOOKUP(A371,'test-results'!C:L,10,1)</f>
        <v>125.12</v>
      </c>
      <c r="E371" s="4">
        <f ca="1" t="shared" si="11"/>
        <v>4596.354794870933</v>
      </c>
    </row>
    <row r="372" spans="1:5" ht="12.75">
      <c r="A372" s="5">
        <v>0.730555555555576</v>
      </c>
      <c r="B372" s="6">
        <f t="shared" si="12"/>
        <v>17.533333333333825</v>
      </c>
      <c r="C372" s="5">
        <f>VLOOKUP(A372,'test-results'!C:C,1,1)</f>
        <v>0.7222337962962962</v>
      </c>
      <c r="D372" s="7">
        <f>VLOOKUP(A372,'test-results'!C:L,10,1)</f>
        <v>125.12</v>
      </c>
      <c r="E372" s="4">
        <f ca="1" t="shared" si="11"/>
        <v>4567.73787179403</v>
      </c>
    </row>
    <row r="373" spans="1:5" ht="12.75">
      <c r="A373" s="5">
        <v>0.731250000000021</v>
      </c>
      <c r="B373" s="6">
        <f t="shared" si="12"/>
        <v>17.550000000000505</v>
      </c>
      <c r="C373" s="5">
        <f>VLOOKUP(A373,'test-results'!C:C,1,1)</f>
        <v>0.7222337962962962</v>
      </c>
      <c r="D373" s="7">
        <f>VLOOKUP(A373,'test-results'!C:L,10,1)</f>
        <v>125.12</v>
      </c>
      <c r="E373" s="4">
        <f ca="1" t="shared" si="11"/>
        <v>4539.1209487170845</v>
      </c>
    </row>
    <row r="374" spans="1:5" ht="12.75">
      <c r="A374" s="5">
        <v>0.731944444444465</v>
      </c>
      <c r="B374" s="6">
        <f t="shared" si="12"/>
        <v>17.56666666666716</v>
      </c>
      <c r="C374" s="5">
        <f>VLOOKUP(A374,'test-results'!C:C,1,1)</f>
        <v>0.7312615740740741</v>
      </c>
      <c r="D374" s="7">
        <f>VLOOKUP(A374,'test-results'!C:L,10,1)</f>
        <v>125.12</v>
      </c>
      <c r="E374" s="4">
        <f ca="1" t="shared" si="11"/>
        <v>4568.4515283959545</v>
      </c>
    </row>
    <row r="375" spans="1:5" ht="12.75">
      <c r="A375" s="5">
        <v>0.73263888888891</v>
      </c>
      <c r="B375" s="6">
        <f t="shared" si="12"/>
        <v>17.58333333333384</v>
      </c>
      <c r="C375" s="5">
        <f>VLOOKUP(A375,'test-results'!C:C,1,1)</f>
        <v>0.7312615740740741</v>
      </c>
      <c r="D375" s="7">
        <f>VLOOKUP(A375,'test-results'!C:L,10,1)</f>
        <v>125.12</v>
      </c>
      <c r="E375" s="4">
        <f ca="1" t="shared" si="11"/>
        <v>4598.76426913672</v>
      </c>
    </row>
    <row r="376" spans="1:5" ht="12.75">
      <c r="A376" s="5">
        <v>0.733333333333354</v>
      </c>
      <c r="B376" s="6">
        <f t="shared" si="12"/>
        <v>17.6000000000005</v>
      </c>
      <c r="C376" s="5">
        <f>VLOOKUP(A376,'test-results'!C:C,1,1)</f>
        <v>0.7312615740740741</v>
      </c>
      <c r="D376" s="7">
        <f>VLOOKUP(A376,'test-results'!C:L,10,1)</f>
        <v>125.12</v>
      </c>
      <c r="E376" s="4">
        <f ca="1" t="shared" si="11"/>
        <v>4629.077009877446</v>
      </c>
    </row>
    <row r="377" spans="1:5" ht="12.75">
      <c r="A377" s="5">
        <v>0.734027777777799</v>
      </c>
      <c r="B377" s="6">
        <f t="shared" si="12"/>
        <v>17.61666666666718</v>
      </c>
      <c r="C377" s="5">
        <f>VLOOKUP(A377,'test-results'!C:C,1,1)</f>
        <v>0.7312615740740741</v>
      </c>
      <c r="D377" s="7">
        <f>VLOOKUP(A377,'test-results'!C:L,10,1)</f>
        <v>125.12</v>
      </c>
      <c r="E377" s="4">
        <f ca="1" t="shared" si="11"/>
        <v>4659.389750618211</v>
      </c>
    </row>
    <row r="378" spans="1:5" ht="12.75">
      <c r="A378" s="5">
        <v>0.734722222222243</v>
      </c>
      <c r="B378" s="6">
        <f t="shared" si="12"/>
        <v>17.633333333333834</v>
      </c>
      <c r="C378" s="5">
        <f>VLOOKUP(A378,'test-results'!C:C,1,1)</f>
        <v>0.7312615740740741</v>
      </c>
      <c r="D378" s="7">
        <f>VLOOKUP(A378,'test-results'!C:L,10,1)</f>
        <v>125.12</v>
      </c>
      <c r="E378" s="4">
        <f ca="1" t="shared" si="11"/>
        <v>4689.70249135893</v>
      </c>
    </row>
    <row r="379" spans="1:5" ht="12.75">
      <c r="A379" s="5">
        <v>0.735416666666687</v>
      </c>
      <c r="B379" s="6">
        <f t="shared" si="12"/>
        <v>17.65000000000049</v>
      </c>
      <c r="C379" s="5">
        <f>VLOOKUP(A379,'test-results'!C:C,1,1)</f>
        <v>0.7312615740740741</v>
      </c>
      <c r="D379" s="7">
        <f>VLOOKUP(A379,'test-results'!C:L,10,1)</f>
        <v>125.12</v>
      </c>
      <c r="E379" s="4">
        <f ca="1" t="shared" si="11"/>
        <v>4720.01523209965</v>
      </c>
    </row>
    <row r="380" spans="1:5" ht="12.75">
      <c r="A380" s="5">
        <v>0.736111111111132</v>
      </c>
      <c r="B380" s="6">
        <f t="shared" si="12"/>
        <v>17.66666666666717</v>
      </c>
      <c r="C380" s="5">
        <f>VLOOKUP(A380,'test-results'!C:C,1,1)</f>
        <v>0.7312615740740741</v>
      </c>
      <c r="D380" s="7">
        <f>VLOOKUP(A380,'test-results'!C:L,10,1)</f>
        <v>125.12</v>
      </c>
      <c r="E380" s="4">
        <f ca="1" t="shared" si="11"/>
        <v>4750.327972840415</v>
      </c>
    </row>
    <row r="381" spans="1:5" ht="12.75">
      <c r="A381" s="5">
        <v>0.736805555555576</v>
      </c>
      <c r="B381" s="6">
        <f t="shared" si="12"/>
        <v>17.683333333333824</v>
      </c>
      <c r="C381" s="5">
        <f>VLOOKUP(A381,'test-results'!C:C,1,1)</f>
        <v>0.7312615740740741</v>
      </c>
      <c r="D381" s="7">
        <f>VLOOKUP(A381,'test-results'!C:L,10,1)</f>
        <v>125.12</v>
      </c>
      <c r="E381" s="4">
        <f ca="1" t="shared" si="11"/>
        <v>4780.640713581135</v>
      </c>
    </row>
    <row r="382" spans="1:5" ht="12.75">
      <c r="A382" s="5">
        <v>0.737500000000021</v>
      </c>
      <c r="B382" s="6">
        <f t="shared" si="12"/>
        <v>17.700000000000504</v>
      </c>
      <c r="C382" s="5">
        <f>VLOOKUP(A382,'test-results'!C:C,1,1)</f>
        <v>0.7312615740740741</v>
      </c>
      <c r="D382" s="7">
        <f>VLOOKUP(A382,'test-results'!C:L,10,1)</f>
        <v>125.12</v>
      </c>
      <c r="E382" s="4">
        <f ca="1" t="shared" si="11"/>
        <v>4810.9534543219</v>
      </c>
    </row>
    <row r="383" spans="1:5" ht="12.75">
      <c r="A383" s="5">
        <v>0.738194444444465</v>
      </c>
      <c r="B383" s="6">
        <f t="shared" si="12"/>
        <v>17.71666666666716</v>
      </c>
      <c r="C383" s="5">
        <f>VLOOKUP(A383,'test-results'!C:C,1,1)</f>
        <v>0.7312615740740741</v>
      </c>
      <c r="D383" s="7">
        <f>VLOOKUP(A383,'test-results'!C:L,10,1)</f>
        <v>125.12</v>
      </c>
      <c r="E383" s="4">
        <f ca="1" t="shared" si="11"/>
        <v>4841.26619506262</v>
      </c>
    </row>
    <row r="384" spans="1:5" ht="12.75">
      <c r="A384" s="5">
        <v>0.73888888888891</v>
      </c>
      <c r="B384" s="6">
        <f t="shared" si="12"/>
        <v>17.73333333333384</v>
      </c>
      <c r="C384" s="5">
        <f>VLOOKUP(A384,'test-results'!C:C,1,1)</f>
        <v>0.7312615740740741</v>
      </c>
      <c r="D384" s="7">
        <f>VLOOKUP(A384,'test-results'!C:L,10,1)</f>
        <v>125.12</v>
      </c>
      <c r="E384" s="4">
        <f ca="1" t="shared" si="11"/>
        <v>4871.578935803384</v>
      </c>
    </row>
    <row r="385" spans="1:5" ht="12.75">
      <c r="A385" s="5">
        <v>0.739583333333354</v>
      </c>
      <c r="B385" s="6">
        <f t="shared" si="12"/>
        <v>17.750000000000497</v>
      </c>
      <c r="C385" s="5">
        <f>VLOOKUP(A385,'test-results'!C:C,1,1)</f>
        <v>0.7312615740740741</v>
      </c>
      <c r="D385" s="7">
        <f>VLOOKUP(A385,'test-results'!C:L,10,1)</f>
        <v>125.12</v>
      </c>
      <c r="E385" s="4">
        <f ca="1" t="shared" si="11"/>
        <v>4901.891676544111</v>
      </c>
    </row>
    <row r="386" spans="1:5" ht="12.75">
      <c r="A386" s="5">
        <v>0.740277777777799</v>
      </c>
      <c r="B386" s="6">
        <f t="shared" si="12"/>
        <v>17.766666666667177</v>
      </c>
      <c r="C386" s="5">
        <f>VLOOKUP(A386,'test-results'!C:C,1,1)</f>
        <v>0.7312615740740741</v>
      </c>
      <c r="D386" s="7">
        <f>VLOOKUP(A386,'test-results'!C:L,10,1)</f>
        <v>125.12</v>
      </c>
      <c r="E386" s="4">
        <f aca="true" ca="1" t="shared" si="13" ref="E386:E449">FORECAST(B386,OFFSET(Y_OUT,MATCH(B386,X_AXE,1)-1,0,2),OFFSET(X_AXE,MATCH(B386,X_AXE,1)-1,0,2))</f>
        <v>4932.2044172848755</v>
      </c>
    </row>
    <row r="387" spans="1:5" ht="12.75">
      <c r="A387" s="5">
        <v>0.740972222222243</v>
      </c>
      <c r="B387" s="6">
        <f t="shared" si="12"/>
        <v>17.783333333333832</v>
      </c>
      <c r="C387" s="5">
        <f>VLOOKUP(A387,'test-results'!C:C,1,1)</f>
        <v>0.7312615740740741</v>
      </c>
      <c r="D387" s="7">
        <f>VLOOKUP(A387,'test-results'!C:L,10,1)</f>
        <v>125.12</v>
      </c>
      <c r="E387" s="4">
        <f ca="1" t="shared" si="13"/>
        <v>4962.517158025596</v>
      </c>
    </row>
    <row r="388" spans="1:5" ht="12.75">
      <c r="A388" s="5">
        <v>0.741666666666688</v>
      </c>
      <c r="B388" s="6">
        <f t="shared" si="12"/>
        <v>17.800000000000512</v>
      </c>
      <c r="C388" s="5">
        <f>VLOOKUP(A388,'test-results'!C:C,1,1)</f>
        <v>0.7312615740740741</v>
      </c>
      <c r="D388" s="7">
        <f>VLOOKUP(A388,'test-results'!C:L,10,1)</f>
        <v>125.12</v>
      </c>
      <c r="E388" s="4">
        <f ca="1" t="shared" si="13"/>
        <v>4992.82989876636</v>
      </c>
    </row>
    <row r="389" spans="1:5" ht="12.75">
      <c r="A389" s="5">
        <v>0.742361111111132</v>
      </c>
      <c r="B389" s="6">
        <f t="shared" si="12"/>
        <v>17.816666666667167</v>
      </c>
      <c r="C389" s="5">
        <f>VLOOKUP(A389,'test-results'!C:C,1,1)</f>
        <v>0.7312615740740741</v>
      </c>
      <c r="D389" s="7">
        <f>VLOOKUP(A389,'test-results'!C:L,10,1)</f>
        <v>125.12</v>
      </c>
      <c r="E389" s="4">
        <f ca="1" t="shared" si="13"/>
        <v>5023.14263950708</v>
      </c>
    </row>
    <row r="390" spans="1:5" ht="12.75">
      <c r="A390" s="5">
        <v>0.743055555555577</v>
      </c>
      <c r="B390" s="6">
        <f t="shared" si="12"/>
        <v>17.833333333333847</v>
      </c>
      <c r="C390" s="5">
        <f>VLOOKUP(A390,'test-results'!C:C,1,1)</f>
        <v>0.7312615740740741</v>
      </c>
      <c r="D390" s="7">
        <f>VLOOKUP(A390,'test-results'!C:L,10,1)</f>
        <v>125.12</v>
      </c>
      <c r="E390" s="4">
        <f ca="1" t="shared" si="13"/>
        <v>5053.455380247845</v>
      </c>
    </row>
    <row r="391" spans="1:5" ht="12.75">
      <c r="A391" s="5">
        <v>0.743750000000021</v>
      </c>
      <c r="B391" s="6">
        <f t="shared" si="12"/>
        <v>17.850000000000506</v>
      </c>
      <c r="C391" s="5">
        <f>VLOOKUP(A391,'test-results'!C:C,1,1)</f>
        <v>0.7312615740740741</v>
      </c>
      <c r="D391" s="7">
        <f>VLOOKUP(A391,'test-results'!C:L,10,1)</f>
        <v>125.12</v>
      </c>
      <c r="E391" s="4">
        <f ca="1" t="shared" si="13"/>
        <v>5083.768120988571</v>
      </c>
    </row>
    <row r="392" spans="1:5" ht="12.75">
      <c r="A392" s="5">
        <v>0.744444444444466</v>
      </c>
      <c r="B392" s="6">
        <f t="shared" si="12"/>
        <v>17.866666666667186</v>
      </c>
      <c r="C392" s="5">
        <f>VLOOKUP(A392,'test-results'!C:C,1,1)</f>
        <v>0.7312615740740741</v>
      </c>
      <c r="D392" s="7">
        <f>VLOOKUP(A392,'test-results'!C:L,10,1)</f>
        <v>125.12</v>
      </c>
      <c r="E392" s="4">
        <f ca="1" t="shared" si="13"/>
        <v>5114.080861729336</v>
      </c>
    </row>
    <row r="393" spans="1:5" ht="12.75">
      <c r="A393" s="5">
        <v>0.74513888888891</v>
      </c>
      <c r="B393" s="6">
        <f t="shared" si="12"/>
        <v>17.88333333333384</v>
      </c>
      <c r="C393" s="5">
        <f>VLOOKUP(A393,'test-results'!C:C,1,1)</f>
        <v>0.7312615740740741</v>
      </c>
      <c r="D393" s="7">
        <f>VLOOKUP(A393,'test-results'!C:L,10,1)</f>
        <v>125.12</v>
      </c>
      <c r="E393" s="4">
        <f ca="1" t="shared" si="13"/>
        <v>5144.393602470056</v>
      </c>
    </row>
    <row r="394" spans="1:5" ht="12.75">
      <c r="A394" s="5">
        <v>0.745833333333355</v>
      </c>
      <c r="B394" s="6">
        <f t="shared" si="12"/>
        <v>17.90000000000052</v>
      </c>
      <c r="C394" s="5">
        <f>VLOOKUP(A394,'test-results'!C:C,1,1)</f>
        <v>0.7312615740740741</v>
      </c>
      <c r="D394" s="7">
        <f>VLOOKUP(A394,'test-results'!C:L,10,1)</f>
        <v>125.12</v>
      </c>
      <c r="E394" s="4">
        <f ca="1" t="shared" si="13"/>
        <v>5174.706343210821</v>
      </c>
    </row>
    <row r="395" spans="1:5" ht="12.75">
      <c r="A395" s="5">
        <v>0.746527777777799</v>
      </c>
      <c r="B395" s="6">
        <f t="shared" si="12"/>
        <v>17.916666666667176</v>
      </c>
      <c r="C395" s="5">
        <f>VLOOKUP(A395,'test-results'!C:C,1,1)</f>
        <v>0.7312615740740741</v>
      </c>
      <c r="D395" s="7">
        <f>VLOOKUP(A395,'test-results'!C:L,10,1)</f>
        <v>125.12</v>
      </c>
      <c r="E395" s="4">
        <f ca="1" t="shared" si="13"/>
        <v>5205.01908395154</v>
      </c>
    </row>
    <row r="396" spans="1:5" ht="12.75">
      <c r="A396" s="5">
        <v>0.747222222222244</v>
      </c>
      <c r="B396" s="6">
        <f t="shared" si="12"/>
        <v>17.933333333333856</v>
      </c>
      <c r="C396" s="5">
        <f>VLOOKUP(A396,'test-results'!C:C,1,1)</f>
        <v>0.7312615740740741</v>
      </c>
      <c r="D396" s="7">
        <f>VLOOKUP(A396,'test-results'!C:L,10,1)</f>
        <v>125.12</v>
      </c>
      <c r="E396" s="4">
        <f ca="1" t="shared" si="13"/>
        <v>5235.331824692305</v>
      </c>
    </row>
    <row r="397" spans="1:5" ht="12.75">
      <c r="A397" s="5">
        <v>0.747916666666688</v>
      </c>
      <c r="B397" s="6">
        <f t="shared" si="12"/>
        <v>17.95000000000051</v>
      </c>
      <c r="C397" s="5">
        <f>VLOOKUP(A397,'test-results'!C:C,1,1)</f>
        <v>0.7312615740740741</v>
      </c>
      <c r="D397" s="7">
        <f>VLOOKUP(A397,'test-results'!C:L,10,1)</f>
        <v>125.12</v>
      </c>
      <c r="E397" s="4">
        <f ca="1" t="shared" si="13"/>
        <v>5265.644565433025</v>
      </c>
    </row>
    <row r="398" spans="1:5" ht="12.75">
      <c r="A398" s="5">
        <v>0.748611111111133</v>
      </c>
      <c r="B398" s="6">
        <f t="shared" si="12"/>
        <v>17.96666666666719</v>
      </c>
      <c r="C398" s="5">
        <f>VLOOKUP(A398,'test-results'!C:C,1,1)</f>
        <v>0.7312615740740741</v>
      </c>
      <c r="D398" s="7">
        <f>VLOOKUP(A398,'test-results'!C:L,10,1)</f>
        <v>125.12</v>
      </c>
      <c r="E398" s="4">
        <f ca="1" t="shared" si="13"/>
        <v>5295.95730617379</v>
      </c>
    </row>
    <row r="399" spans="1:5" ht="12.75">
      <c r="A399" s="5">
        <v>0.749305555555577</v>
      </c>
      <c r="B399" s="6">
        <f t="shared" si="12"/>
        <v>17.983333333333846</v>
      </c>
      <c r="C399" s="5">
        <f>VLOOKUP(A399,'test-results'!C:C,1,1)</f>
        <v>0.7312615740740741</v>
      </c>
      <c r="D399" s="7">
        <f>VLOOKUP(A399,'test-results'!C:L,10,1)</f>
        <v>125.12</v>
      </c>
      <c r="E399" s="4">
        <f ca="1" t="shared" si="13"/>
        <v>5326.270046914509</v>
      </c>
    </row>
    <row r="400" spans="1:5" ht="12.75">
      <c r="A400" s="5">
        <v>0.750000000000022</v>
      </c>
      <c r="B400" s="6">
        <f t="shared" si="12"/>
        <v>18.000000000000526</v>
      </c>
      <c r="C400" s="5">
        <f>VLOOKUP(A400,'test-results'!C:C,1,1)</f>
        <v>0.7312615740740741</v>
      </c>
      <c r="D400" s="7">
        <f>VLOOKUP(A400,'test-results'!C:L,10,1)</f>
        <v>125.12</v>
      </c>
      <c r="E400" s="4">
        <f ca="1" t="shared" si="13"/>
        <v>5356.582787655274</v>
      </c>
    </row>
    <row r="401" spans="1:5" ht="12.75">
      <c r="A401" s="5">
        <v>0.750694444444466</v>
      </c>
      <c r="B401" s="6">
        <f t="shared" si="12"/>
        <v>18.016666666667184</v>
      </c>
      <c r="C401" s="5">
        <f>VLOOKUP(A401,'test-results'!C:C,1,1)</f>
        <v>0.7500115740740741</v>
      </c>
      <c r="D401" s="7">
        <f>VLOOKUP(A401,'test-results'!C:L,10,1)</f>
        <v>125.12</v>
      </c>
      <c r="E401" s="4">
        <f ca="1" t="shared" si="13"/>
        <v>5322.335131665573</v>
      </c>
    </row>
    <row r="402" spans="1:5" ht="12.75">
      <c r="A402" s="5">
        <v>0.751388888888911</v>
      </c>
      <c r="B402" s="6">
        <f t="shared" si="12"/>
        <v>18.033333333333864</v>
      </c>
      <c r="C402" s="5">
        <f>VLOOKUP(A402,'test-results'!C:C,1,1)</f>
        <v>0.7500115740740741</v>
      </c>
      <c r="D402" s="7">
        <f>VLOOKUP(A402,'test-results'!C:L,10,1)</f>
        <v>125.12</v>
      </c>
      <c r="E402" s="4">
        <f ca="1" t="shared" si="13"/>
        <v>5286.993231665544</v>
      </c>
    </row>
    <row r="403" spans="1:5" ht="12.75">
      <c r="A403" s="5">
        <v>0.752083333333355</v>
      </c>
      <c r="B403" s="6">
        <f t="shared" si="12"/>
        <v>18.05000000000052</v>
      </c>
      <c r="C403" s="5">
        <f>VLOOKUP(A403,'test-results'!C:C,1,1)</f>
        <v>0.7500115740740741</v>
      </c>
      <c r="D403" s="7">
        <f>VLOOKUP(A403,'test-results'!C:L,10,1)</f>
        <v>125.12</v>
      </c>
      <c r="E403" s="4">
        <f ca="1" t="shared" si="13"/>
        <v>5251.651331665568</v>
      </c>
    </row>
    <row r="404" spans="1:5" ht="12.75">
      <c r="A404" s="5">
        <v>0.7527777777778</v>
      </c>
      <c r="B404" s="6">
        <f t="shared" si="12"/>
        <v>18.0666666666672</v>
      </c>
      <c r="C404" s="5">
        <f>VLOOKUP(A404,'test-results'!C:C,1,1)</f>
        <v>0.7500115740740741</v>
      </c>
      <c r="D404" s="7">
        <f>VLOOKUP(A404,'test-results'!C:L,10,1)</f>
        <v>125.12</v>
      </c>
      <c r="E404" s="4">
        <f ca="1" t="shared" si="13"/>
        <v>5216.30943166554</v>
      </c>
    </row>
    <row r="405" spans="1:5" ht="12.75">
      <c r="A405" s="5">
        <v>0.753472222222244</v>
      </c>
      <c r="B405" s="6">
        <f t="shared" si="12"/>
        <v>18.083333333333854</v>
      </c>
      <c r="C405" s="5">
        <f>VLOOKUP(A405,'test-results'!C:C,1,1)</f>
        <v>0.7500115740740741</v>
      </c>
      <c r="D405" s="7">
        <f>VLOOKUP(A405,'test-results'!C:L,10,1)</f>
        <v>125.12</v>
      </c>
      <c r="E405" s="4">
        <f ca="1" t="shared" si="13"/>
        <v>5180.967531665565</v>
      </c>
    </row>
    <row r="406" spans="1:5" ht="12.75">
      <c r="A406" s="5">
        <v>0.754166666666689</v>
      </c>
      <c r="B406" s="6">
        <f t="shared" si="12"/>
        <v>18.100000000000534</v>
      </c>
      <c r="C406" s="5">
        <f>VLOOKUP(A406,'test-results'!C:C,1,1)</f>
        <v>0.7500115740740741</v>
      </c>
      <c r="D406" s="7">
        <f>VLOOKUP(A406,'test-results'!C:L,10,1)</f>
        <v>125.12</v>
      </c>
      <c r="E406" s="4">
        <f ca="1" t="shared" si="13"/>
        <v>5145.625631665536</v>
      </c>
    </row>
    <row r="407" spans="1:5" ht="12.75">
      <c r="A407" s="5">
        <v>0.754861111111133</v>
      </c>
      <c r="B407" s="6">
        <f t="shared" si="12"/>
        <v>18.116666666667193</v>
      </c>
      <c r="C407" s="5">
        <f>VLOOKUP(A407,'test-results'!C:C,1,1)</f>
        <v>0.7500115740740741</v>
      </c>
      <c r="D407" s="7">
        <f>VLOOKUP(A407,'test-results'!C:L,10,1)</f>
        <v>125.12</v>
      </c>
      <c r="E407" s="4">
        <f ca="1" t="shared" si="13"/>
        <v>5110.283731665553</v>
      </c>
    </row>
    <row r="408" spans="1:5" ht="12.75">
      <c r="A408" s="5">
        <v>0.755555555555578</v>
      </c>
      <c r="B408" s="6">
        <f t="shared" si="12"/>
        <v>18.133333333333873</v>
      </c>
      <c r="C408" s="5">
        <f>VLOOKUP(A408,'test-results'!C:C,1,1)</f>
        <v>0.7500115740740741</v>
      </c>
      <c r="D408" s="7">
        <f>VLOOKUP(A408,'test-results'!C:L,10,1)</f>
        <v>125.12</v>
      </c>
      <c r="E408" s="4">
        <f ca="1" t="shared" si="13"/>
        <v>5074.941831665525</v>
      </c>
    </row>
    <row r="409" spans="1:5" ht="12.75">
      <c r="A409" s="5">
        <v>0.756250000000022</v>
      </c>
      <c r="B409" s="6">
        <f t="shared" si="12"/>
        <v>18.150000000000528</v>
      </c>
      <c r="C409" s="5">
        <f>VLOOKUP(A409,'test-results'!C:C,1,1)</f>
        <v>0.7500115740740741</v>
      </c>
      <c r="D409" s="7">
        <f>VLOOKUP(A409,'test-results'!C:L,10,1)</f>
        <v>125.12</v>
      </c>
      <c r="E409" s="4">
        <f ca="1" t="shared" si="13"/>
        <v>5039.599931665549</v>
      </c>
    </row>
    <row r="410" spans="1:5" ht="12.75">
      <c r="A410" s="5">
        <v>0.756944444444467</v>
      </c>
      <c r="B410" s="6">
        <f t="shared" si="12"/>
        <v>18.166666666667208</v>
      </c>
      <c r="C410" s="5">
        <f>VLOOKUP(A410,'test-results'!C:C,1,1)</f>
        <v>0.7500115740740741</v>
      </c>
      <c r="D410" s="7">
        <f>VLOOKUP(A410,'test-results'!C:L,10,1)</f>
        <v>125.12</v>
      </c>
      <c r="E410" s="4">
        <f ca="1" t="shared" si="13"/>
        <v>5004.258031665521</v>
      </c>
    </row>
    <row r="411" spans="1:5" ht="12.75">
      <c r="A411" s="5">
        <v>0.757638888888911</v>
      </c>
      <c r="B411" s="6">
        <f t="shared" si="12"/>
        <v>18.183333333333863</v>
      </c>
      <c r="C411" s="5">
        <f>VLOOKUP(A411,'test-results'!C:C,1,1)</f>
        <v>0.7500115740740741</v>
      </c>
      <c r="D411" s="7">
        <f>VLOOKUP(A411,'test-results'!C:L,10,1)</f>
        <v>125.12</v>
      </c>
      <c r="E411" s="4">
        <f ca="1" t="shared" si="13"/>
        <v>4968.916131665545</v>
      </c>
    </row>
    <row r="412" spans="1:5" ht="12.75">
      <c r="A412" s="5">
        <v>0.758333333333356</v>
      </c>
      <c r="B412" s="6">
        <f t="shared" si="12"/>
        <v>18.200000000000543</v>
      </c>
      <c r="C412" s="5">
        <f>VLOOKUP(A412,'test-results'!C:C,1,1)</f>
        <v>0.7500115740740741</v>
      </c>
      <c r="D412" s="7">
        <f>VLOOKUP(A412,'test-results'!C:L,10,1)</f>
        <v>125.12</v>
      </c>
      <c r="E412" s="4">
        <f ca="1" t="shared" si="13"/>
        <v>4933.574231665517</v>
      </c>
    </row>
    <row r="413" spans="1:5" ht="12.75">
      <c r="A413" s="5">
        <v>0.7590277777778</v>
      </c>
      <c r="B413" s="6">
        <f t="shared" si="12"/>
        <v>18.216666666667198</v>
      </c>
      <c r="C413" s="5">
        <f>VLOOKUP(A413,'test-results'!C:C,1,1)</f>
        <v>0.7500115740740741</v>
      </c>
      <c r="D413" s="7">
        <f>VLOOKUP(A413,'test-results'!C:L,10,1)</f>
        <v>125.12</v>
      </c>
      <c r="E413" s="4">
        <f ca="1" t="shared" si="13"/>
        <v>4898.232331665542</v>
      </c>
    </row>
    <row r="414" spans="1:5" ht="12.75">
      <c r="A414" s="5">
        <v>0.759722222222245</v>
      </c>
      <c r="B414" s="6">
        <f t="shared" si="12"/>
        <v>18.233333333333878</v>
      </c>
      <c r="C414" s="5">
        <f>VLOOKUP(A414,'test-results'!C:C,1,1)</f>
        <v>0.7500115740740741</v>
      </c>
      <c r="D414" s="7">
        <f>VLOOKUP(A414,'test-results'!C:L,10,1)</f>
        <v>125.12</v>
      </c>
      <c r="E414" s="4">
        <f ca="1" t="shared" si="13"/>
        <v>4862.8904316655135</v>
      </c>
    </row>
    <row r="415" spans="1:5" ht="12.75">
      <c r="A415" s="5">
        <v>0.760416666666689</v>
      </c>
      <c r="B415" s="6">
        <f t="shared" si="12"/>
        <v>18.250000000000533</v>
      </c>
      <c r="C415" s="5">
        <f>VLOOKUP(A415,'test-results'!C:C,1,1)</f>
        <v>0.7500115740740741</v>
      </c>
      <c r="D415" s="7">
        <f>VLOOKUP(A415,'test-results'!C:L,10,1)</f>
        <v>125.12</v>
      </c>
      <c r="E415" s="4">
        <f ca="1" t="shared" si="13"/>
        <v>4827.548531665538</v>
      </c>
    </row>
    <row r="416" spans="1:5" ht="12.75">
      <c r="A416" s="5">
        <v>0.761111111111134</v>
      </c>
      <c r="B416" s="6">
        <f t="shared" si="12"/>
        <v>18.266666666667216</v>
      </c>
      <c r="C416" s="5">
        <f>VLOOKUP(A416,'test-results'!C:C,1,1)</f>
        <v>0.7500115740740741</v>
      </c>
      <c r="D416" s="7">
        <f>VLOOKUP(A416,'test-results'!C:L,10,1)</f>
        <v>125.12</v>
      </c>
      <c r="E416" s="4">
        <f ca="1" t="shared" si="13"/>
        <v>4792.206631665502</v>
      </c>
    </row>
    <row r="417" spans="1:5" ht="12.75">
      <c r="A417" s="5">
        <v>0.761805555555578</v>
      </c>
      <c r="B417" s="6">
        <f t="shared" si="12"/>
        <v>18.28333333333387</v>
      </c>
      <c r="C417" s="5">
        <f>VLOOKUP(A417,'test-results'!C:C,1,1)</f>
        <v>0.7500115740740741</v>
      </c>
      <c r="D417" s="7">
        <f>VLOOKUP(A417,'test-results'!C:L,10,1)</f>
        <v>125.12</v>
      </c>
      <c r="E417" s="4">
        <f ca="1" t="shared" si="13"/>
        <v>4756.864731665526</v>
      </c>
    </row>
    <row r="418" spans="1:5" ht="12.75">
      <c r="A418" s="5">
        <v>0.762500000000023</v>
      </c>
      <c r="B418" s="6">
        <f t="shared" si="12"/>
        <v>18.30000000000055</v>
      </c>
      <c r="C418" s="5">
        <f>VLOOKUP(A418,'test-results'!C:C,1,1)</f>
        <v>0.7500115740740741</v>
      </c>
      <c r="D418" s="7">
        <f>VLOOKUP(A418,'test-results'!C:L,10,1)</f>
        <v>125.12</v>
      </c>
      <c r="E418" s="4">
        <f ca="1" t="shared" si="13"/>
        <v>4721.522831665498</v>
      </c>
    </row>
    <row r="419" spans="1:5" ht="12.75">
      <c r="A419" s="5">
        <v>0.763194444444467</v>
      </c>
      <c r="B419" s="6">
        <f t="shared" si="12"/>
        <v>18.31666666666721</v>
      </c>
      <c r="C419" s="5">
        <f>VLOOKUP(A419,'test-results'!C:C,1,1)</f>
        <v>0.7500115740740741</v>
      </c>
      <c r="D419" s="7">
        <f>VLOOKUP(A419,'test-results'!C:L,10,1)</f>
        <v>125.12</v>
      </c>
      <c r="E419" s="4">
        <f ca="1" t="shared" si="13"/>
        <v>4686.180931665515</v>
      </c>
    </row>
    <row r="420" spans="1:5" ht="12.75">
      <c r="A420" s="5">
        <v>0.763888888888912</v>
      </c>
      <c r="B420" s="6">
        <f t="shared" si="12"/>
        <v>18.33333333333389</v>
      </c>
      <c r="C420" s="5">
        <f>VLOOKUP(A420,'test-results'!C:C,1,1)</f>
        <v>0.7500115740740741</v>
      </c>
      <c r="D420" s="7">
        <f>VLOOKUP(A420,'test-results'!C:L,10,1)</f>
        <v>125.12</v>
      </c>
      <c r="E420" s="4">
        <f ca="1" t="shared" si="13"/>
        <v>4650.839031665487</v>
      </c>
    </row>
    <row r="421" spans="1:5" ht="12.75">
      <c r="A421" s="5">
        <v>0.764583333333356</v>
      </c>
      <c r="B421" s="6">
        <f t="shared" si="12"/>
        <v>18.350000000000545</v>
      </c>
      <c r="C421" s="5">
        <f>VLOOKUP(A421,'test-results'!C:C,1,1)</f>
        <v>0.7500115740740741</v>
      </c>
      <c r="D421" s="7">
        <f>VLOOKUP(A421,'test-results'!C:L,10,1)</f>
        <v>125.12</v>
      </c>
      <c r="E421" s="4">
        <f ca="1" t="shared" si="13"/>
        <v>4615.497131665511</v>
      </c>
    </row>
    <row r="422" spans="1:5" ht="12.75">
      <c r="A422" s="5">
        <v>0.765277777777801</v>
      </c>
      <c r="B422" s="6">
        <f t="shared" si="12"/>
        <v>18.366666666667225</v>
      </c>
      <c r="C422" s="5">
        <f>VLOOKUP(A422,'test-results'!C:C,1,1)</f>
        <v>0.7500115740740741</v>
      </c>
      <c r="D422" s="7">
        <f>VLOOKUP(A422,'test-results'!C:L,10,1)</f>
        <v>125.12</v>
      </c>
      <c r="E422" s="4">
        <f ca="1" t="shared" si="13"/>
        <v>4580.155231665483</v>
      </c>
    </row>
    <row r="423" spans="1:5" ht="12.75">
      <c r="A423" s="5">
        <v>0.765972222222245</v>
      </c>
      <c r="B423" s="6">
        <f t="shared" si="12"/>
        <v>18.38333333333388</v>
      </c>
      <c r="C423" s="5">
        <f>VLOOKUP(A423,'test-results'!C:C,1,1)</f>
        <v>0.7500115740740741</v>
      </c>
      <c r="D423" s="7">
        <f>VLOOKUP(A423,'test-results'!C:L,10,1)</f>
        <v>125.12</v>
      </c>
      <c r="E423" s="4">
        <f ca="1" t="shared" si="13"/>
        <v>4544.813331665508</v>
      </c>
    </row>
    <row r="424" spans="1:5" ht="12.75">
      <c r="A424" s="5">
        <v>0.76666666666669</v>
      </c>
      <c r="B424" s="6">
        <f t="shared" si="12"/>
        <v>18.40000000000056</v>
      </c>
      <c r="C424" s="5">
        <f>VLOOKUP(A424,'test-results'!C:C,1,1)</f>
        <v>0.7500115740740741</v>
      </c>
      <c r="D424" s="7">
        <f>VLOOKUP(A424,'test-results'!C:L,10,1)</f>
        <v>125.12</v>
      </c>
      <c r="E424" s="4">
        <f ca="1" t="shared" si="13"/>
        <v>4509.471431665479</v>
      </c>
    </row>
    <row r="425" spans="1:5" ht="12.75">
      <c r="A425" s="5">
        <v>0.767361111111134</v>
      </c>
      <c r="B425" s="6">
        <f t="shared" si="12"/>
        <v>18.41666666666722</v>
      </c>
      <c r="C425" s="5">
        <f>VLOOKUP(A425,'test-results'!C:C,1,1)</f>
        <v>0.7500115740740741</v>
      </c>
      <c r="D425" s="7">
        <f>VLOOKUP(A425,'test-results'!C:L,10,1)</f>
        <v>125.12</v>
      </c>
      <c r="E425" s="4">
        <f ca="1" t="shared" si="13"/>
        <v>4474.129531665496</v>
      </c>
    </row>
    <row r="426" spans="1:5" ht="12.75">
      <c r="A426" s="5">
        <v>0.768055555555579</v>
      </c>
      <c r="B426" s="6">
        <f t="shared" si="12"/>
        <v>18.4333333333339</v>
      </c>
      <c r="C426" s="5">
        <f>VLOOKUP(A426,'test-results'!C:C,1,1)</f>
        <v>0.7500115740740741</v>
      </c>
      <c r="D426" s="7">
        <f>VLOOKUP(A426,'test-results'!C:L,10,1)</f>
        <v>125.12</v>
      </c>
      <c r="E426" s="4">
        <f ca="1" t="shared" si="13"/>
        <v>4438.787631665467</v>
      </c>
    </row>
    <row r="427" spans="1:5" ht="12.75">
      <c r="A427" s="5">
        <v>0.768750000000023</v>
      </c>
      <c r="B427" s="6">
        <f t="shared" si="12"/>
        <v>18.450000000000554</v>
      </c>
      <c r="C427" s="5">
        <f>VLOOKUP(A427,'test-results'!C:C,1,1)</f>
        <v>0.7500115740740741</v>
      </c>
      <c r="D427" s="7">
        <f>VLOOKUP(A427,'test-results'!C:L,10,1)</f>
        <v>125.12</v>
      </c>
      <c r="E427" s="4">
        <f ca="1" t="shared" si="13"/>
        <v>4403.4457316654925</v>
      </c>
    </row>
    <row r="428" spans="1:5" ht="12.75">
      <c r="A428" s="5">
        <v>0.769444444444468</v>
      </c>
      <c r="B428" s="6">
        <f t="shared" si="12"/>
        <v>18.466666666667233</v>
      </c>
      <c r="C428" s="5">
        <f>VLOOKUP(A428,'test-results'!C:C,1,1)</f>
        <v>0.7500115740740741</v>
      </c>
      <c r="D428" s="7">
        <f>VLOOKUP(A428,'test-results'!C:L,10,1)</f>
        <v>125.12</v>
      </c>
      <c r="E428" s="4">
        <f ca="1" t="shared" si="13"/>
        <v>4368.103831665464</v>
      </c>
    </row>
    <row r="429" spans="1:5" ht="12.75">
      <c r="A429" s="5">
        <v>0.770138888888912</v>
      </c>
      <c r="B429" s="6">
        <f t="shared" si="12"/>
        <v>18.48333333333389</v>
      </c>
      <c r="C429" s="5">
        <f>VLOOKUP(A429,'test-results'!C:C,1,1)</f>
        <v>0.7500115740740741</v>
      </c>
      <c r="D429" s="7">
        <f>VLOOKUP(A429,'test-results'!C:L,10,1)</f>
        <v>125.12</v>
      </c>
      <c r="E429" s="4">
        <f ca="1" t="shared" si="13"/>
        <v>4332.761931665488</v>
      </c>
    </row>
    <row r="430" spans="1:5" ht="12.75">
      <c r="A430" s="5">
        <v>0.770833333333357</v>
      </c>
      <c r="B430" s="6">
        <f aca="true" t="shared" si="14" ref="B430:B493">A430*24</f>
        <v>18.50000000000057</v>
      </c>
      <c r="C430" s="5">
        <f>VLOOKUP(A430,'test-results'!C:C,1,1)</f>
        <v>0.7500115740740741</v>
      </c>
      <c r="D430" s="7">
        <f>VLOOKUP(A430,'test-results'!C:L,10,1)</f>
        <v>125.12</v>
      </c>
      <c r="E430" s="4">
        <f ca="1" t="shared" si="13"/>
        <v>4297.42003166546</v>
      </c>
    </row>
    <row r="431" spans="1:5" ht="12.75">
      <c r="A431" s="5">
        <v>0.771527777777801</v>
      </c>
      <c r="B431" s="6">
        <f t="shared" si="14"/>
        <v>18.516666666667223</v>
      </c>
      <c r="C431" s="5">
        <f>VLOOKUP(A431,'test-results'!C:C,1,1)</f>
        <v>0.7500115740740741</v>
      </c>
      <c r="D431" s="7">
        <f>VLOOKUP(A431,'test-results'!C:L,10,1)</f>
        <v>125.12</v>
      </c>
      <c r="E431" s="4">
        <f ca="1" t="shared" si="13"/>
        <v>4262.078131665485</v>
      </c>
    </row>
    <row r="432" spans="1:5" ht="12.75">
      <c r="A432" s="5">
        <v>0.772222222222246</v>
      </c>
      <c r="B432" s="6">
        <f t="shared" si="14"/>
        <v>18.533333333333903</v>
      </c>
      <c r="C432" s="5">
        <f>VLOOKUP(A432,'test-results'!C:C,1,1)</f>
        <v>0.7500115740740741</v>
      </c>
      <c r="D432" s="7">
        <f>VLOOKUP(A432,'test-results'!C:L,10,1)</f>
        <v>125.12</v>
      </c>
      <c r="E432" s="4">
        <f ca="1" t="shared" si="13"/>
        <v>4226.736231665456</v>
      </c>
    </row>
    <row r="433" spans="1:5" ht="12.75">
      <c r="A433" s="5">
        <v>0.77291666666669</v>
      </c>
      <c r="B433" s="6">
        <f t="shared" si="14"/>
        <v>18.55000000000056</v>
      </c>
      <c r="C433" s="5">
        <f>VLOOKUP(A433,'test-results'!C:C,1,1)</f>
        <v>0.7500115740740741</v>
      </c>
      <c r="D433" s="7">
        <f>VLOOKUP(A433,'test-results'!C:L,10,1)</f>
        <v>125.12</v>
      </c>
      <c r="E433" s="4">
        <f ca="1" t="shared" si="13"/>
        <v>4191.39433166548</v>
      </c>
    </row>
    <row r="434" spans="1:5" ht="12.75">
      <c r="A434" s="5">
        <v>0.773611111111135</v>
      </c>
      <c r="B434" s="6">
        <f t="shared" si="14"/>
        <v>18.56666666666724</v>
      </c>
      <c r="C434" s="5">
        <f>VLOOKUP(A434,'test-results'!C:C,1,1)</f>
        <v>0.7500115740740741</v>
      </c>
      <c r="D434" s="7">
        <f>VLOOKUP(A434,'test-results'!C:L,10,1)</f>
        <v>125.12</v>
      </c>
      <c r="E434" s="4">
        <f ca="1" t="shared" si="13"/>
        <v>4156.052431665453</v>
      </c>
    </row>
    <row r="435" spans="1:5" ht="12.75">
      <c r="A435" s="5">
        <v>0.774305555555579</v>
      </c>
      <c r="B435" s="6">
        <f t="shared" si="14"/>
        <v>18.583333333333897</v>
      </c>
      <c r="C435" s="5">
        <f>VLOOKUP(A435,'test-results'!C:C,1,1)</f>
        <v>0.7500115740740741</v>
      </c>
      <c r="D435" s="7">
        <f>VLOOKUP(A435,'test-results'!C:L,10,1)</f>
        <v>125.12</v>
      </c>
      <c r="E435" s="4">
        <f ca="1" t="shared" si="13"/>
        <v>4120.710531665469</v>
      </c>
    </row>
    <row r="436" spans="1:5" ht="12.75">
      <c r="A436" s="5">
        <v>0.775000000000024</v>
      </c>
      <c r="B436" s="6">
        <f t="shared" si="14"/>
        <v>18.600000000000577</v>
      </c>
      <c r="C436" s="5">
        <f>VLOOKUP(A436,'test-results'!C:C,1,1)</f>
        <v>0.7500115740740741</v>
      </c>
      <c r="D436" s="7">
        <f>VLOOKUP(A436,'test-results'!C:L,10,1)</f>
        <v>125.12</v>
      </c>
      <c r="E436" s="4">
        <f ca="1" t="shared" si="13"/>
        <v>4085.368631665441</v>
      </c>
    </row>
    <row r="437" spans="1:5" ht="12.75">
      <c r="A437" s="5">
        <v>0.775694444444468</v>
      </c>
      <c r="B437" s="6">
        <f t="shared" si="14"/>
        <v>18.616666666667232</v>
      </c>
      <c r="C437" s="5">
        <f>VLOOKUP(A437,'test-results'!C:C,1,1)</f>
        <v>0.7500115740740741</v>
      </c>
      <c r="D437" s="7">
        <f>VLOOKUP(A437,'test-results'!C:L,10,1)</f>
        <v>125.12</v>
      </c>
      <c r="E437" s="4">
        <f ca="1" t="shared" si="13"/>
        <v>4050.0267316654654</v>
      </c>
    </row>
    <row r="438" spans="1:5" ht="12.75">
      <c r="A438" s="5">
        <v>0.776388888888913</v>
      </c>
      <c r="B438" s="6">
        <f t="shared" si="14"/>
        <v>18.633333333333912</v>
      </c>
      <c r="C438" s="5">
        <f>VLOOKUP(A438,'test-results'!C:C,1,1)</f>
        <v>0.7500115740740741</v>
      </c>
      <c r="D438" s="7">
        <f>VLOOKUP(A438,'test-results'!C:L,10,1)</f>
        <v>125.12</v>
      </c>
      <c r="E438" s="4">
        <f ca="1" t="shared" si="13"/>
        <v>4014.6848316654373</v>
      </c>
    </row>
    <row r="439" spans="1:5" ht="12.75">
      <c r="A439" s="5">
        <v>0.777083333333357</v>
      </c>
      <c r="B439" s="6">
        <f t="shared" si="14"/>
        <v>18.650000000000567</v>
      </c>
      <c r="C439" s="5">
        <f>VLOOKUP(A439,'test-results'!C:C,1,1)</f>
        <v>0.7500115740740741</v>
      </c>
      <c r="D439" s="7">
        <f>VLOOKUP(A439,'test-results'!C:L,10,1)</f>
        <v>125.12</v>
      </c>
      <c r="E439" s="4">
        <f ca="1" t="shared" si="13"/>
        <v>3979.3429316654615</v>
      </c>
    </row>
    <row r="440" spans="1:5" ht="12.75">
      <c r="A440" s="5">
        <v>0.777777777777802</v>
      </c>
      <c r="B440" s="6">
        <f t="shared" si="14"/>
        <v>18.666666666667247</v>
      </c>
      <c r="C440" s="5">
        <f>VLOOKUP(A440,'test-results'!C:C,1,1)</f>
        <v>0.7500115740740741</v>
      </c>
      <c r="D440" s="7">
        <f>VLOOKUP(A440,'test-results'!C:L,10,1)</f>
        <v>125.12</v>
      </c>
      <c r="E440" s="4">
        <f ca="1" t="shared" si="13"/>
        <v>3944.0010316654334</v>
      </c>
    </row>
    <row r="441" spans="1:5" ht="12.75">
      <c r="A441" s="5">
        <v>0.778472222222246</v>
      </c>
      <c r="B441" s="6">
        <f t="shared" si="14"/>
        <v>18.683333333333906</v>
      </c>
      <c r="C441" s="5">
        <f>VLOOKUP(A441,'test-results'!C:C,1,1)</f>
        <v>0.7777893518518518</v>
      </c>
      <c r="D441" s="7">
        <f>VLOOKUP(A441,'test-results'!C:L,10,1)</f>
        <v>125.12</v>
      </c>
      <c r="E441" s="4">
        <f ca="1" t="shared" si="13"/>
        <v>3909.644030768049</v>
      </c>
    </row>
    <row r="442" spans="1:5" ht="12.75">
      <c r="A442" s="5">
        <v>0.779166666666691</v>
      </c>
      <c r="B442" s="6">
        <f t="shared" si="14"/>
        <v>18.700000000000585</v>
      </c>
      <c r="C442" s="5">
        <f>VLOOKUP(A442,'test-results'!C:C,1,1)</f>
        <v>0.7777893518518518</v>
      </c>
      <c r="D442" s="7">
        <f>VLOOKUP(A442,'test-results'!C:L,10,1)</f>
        <v>125.12</v>
      </c>
      <c r="E442" s="4">
        <f ca="1" t="shared" si="13"/>
        <v>3875.3037230757145</v>
      </c>
    </row>
    <row r="443" spans="1:5" ht="12.75">
      <c r="A443" s="5">
        <v>0.779861111111135</v>
      </c>
      <c r="B443" s="6">
        <f t="shared" si="14"/>
        <v>18.71666666666724</v>
      </c>
      <c r="C443" s="5">
        <f>VLOOKUP(A443,'test-results'!C:C,1,1)</f>
        <v>0.7777893518518518</v>
      </c>
      <c r="D443" s="7">
        <f>VLOOKUP(A443,'test-results'!C:L,10,1)</f>
        <v>125.12</v>
      </c>
      <c r="E443" s="4">
        <f ca="1" t="shared" si="13"/>
        <v>3840.963415383431</v>
      </c>
    </row>
    <row r="444" spans="1:5" ht="12.75">
      <c r="A444" s="5">
        <v>0.78055555555558</v>
      </c>
      <c r="B444" s="6">
        <f t="shared" si="14"/>
        <v>18.73333333333392</v>
      </c>
      <c r="C444" s="5">
        <f>VLOOKUP(A444,'test-results'!C:C,1,1)</f>
        <v>0.7777893518518518</v>
      </c>
      <c r="D444" s="7">
        <f>VLOOKUP(A444,'test-results'!C:L,10,1)</f>
        <v>125.12</v>
      </c>
      <c r="E444" s="4">
        <f ca="1" t="shared" si="13"/>
        <v>3806.6231076910963</v>
      </c>
    </row>
    <row r="445" spans="1:5" ht="12.75">
      <c r="A445" s="5">
        <v>0.781250000000024</v>
      </c>
      <c r="B445" s="6">
        <f t="shared" si="14"/>
        <v>18.750000000000576</v>
      </c>
      <c r="C445" s="5">
        <f>VLOOKUP(A445,'test-results'!C:C,1,1)</f>
        <v>0.7777893518518518</v>
      </c>
      <c r="D445" s="7">
        <f>VLOOKUP(A445,'test-results'!C:L,10,1)</f>
        <v>125.12</v>
      </c>
      <c r="E445" s="4">
        <f ca="1" t="shared" si="13"/>
        <v>3772.2827999988126</v>
      </c>
    </row>
    <row r="446" spans="1:5" ht="12.75">
      <c r="A446" s="5">
        <v>0.781944444444469</v>
      </c>
      <c r="B446" s="6">
        <f t="shared" si="14"/>
        <v>18.766666666667255</v>
      </c>
      <c r="C446" s="5">
        <f>VLOOKUP(A446,'test-results'!C:C,1,1)</f>
        <v>0.7777893518518518</v>
      </c>
      <c r="D446" s="7">
        <f>VLOOKUP(A446,'test-results'!C:L,10,1)</f>
        <v>125.12</v>
      </c>
      <c r="E446" s="4">
        <f ca="1" t="shared" si="13"/>
        <v>3737.942492306478</v>
      </c>
    </row>
    <row r="447" spans="1:5" ht="12.75">
      <c r="A447" s="5">
        <v>0.782638888888913</v>
      </c>
      <c r="B447" s="6">
        <f t="shared" si="14"/>
        <v>18.78333333333391</v>
      </c>
      <c r="C447" s="5">
        <f>VLOOKUP(A447,'test-results'!C:C,1,1)</f>
        <v>0.7777893518518518</v>
      </c>
      <c r="D447" s="7">
        <f>VLOOKUP(A447,'test-results'!C:L,10,1)</f>
        <v>125.12</v>
      </c>
      <c r="E447" s="4">
        <f ca="1" t="shared" si="13"/>
        <v>3703.6021846141944</v>
      </c>
    </row>
    <row r="448" spans="1:5" ht="12.75">
      <c r="A448" s="5">
        <v>0.783333333333358</v>
      </c>
      <c r="B448" s="6">
        <f t="shared" si="14"/>
        <v>18.80000000000059</v>
      </c>
      <c r="C448" s="5">
        <f>VLOOKUP(A448,'test-results'!C:C,1,1)</f>
        <v>0.7777893518518518</v>
      </c>
      <c r="D448" s="7">
        <f>VLOOKUP(A448,'test-results'!C:L,10,1)</f>
        <v>125.12</v>
      </c>
      <c r="E448" s="4">
        <f ca="1" t="shared" si="13"/>
        <v>3669.2618769218593</v>
      </c>
    </row>
    <row r="449" spans="1:5" ht="12.75">
      <c r="A449" s="5">
        <v>0.784027777777802</v>
      </c>
      <c r="B449" s="6">
        <f t="shared" si="14"/>
        <v>18.816666666667246</v>
      </c>
      <c r="C449" s="5">
        <f>VLOOKUP(A449,'test-results'!C:C,1,1)</f>
        <v>0.7777893518518518</v>
      </c>
      <c r="D449" s="7">
        <f>VLOOKUP(A449,'test-results'!C:L,10,1)</f>
        <v>125.12</v>
      </c>
      <c r="E449" s="4">
        <f ca="1" t="shared" si="13"/>
        <v>3634.921569229576</v>
      </c>
    </row>
    <row r="450" spans="1:5" ht="12.75">
      <c r="A450" s="5">
        <v>0.784722222222247</v>
      </c>
      <c r="B450" s="6">
        <f t="shared" si="14"/>
        <v>18.833333333333925</v>
      </c>
      <c r="C450" s="5">
        <f>VLOOKUP(A450,'test-results'!C:C,1,1)</f>
        <v>0.7777893518518518</v>
      </c>
      <c r="D450" s="7">
        <f>VLOOKUP(A450,'test-results'!C:L,10,1)</f>
        <v>125.12</v>
      </c>
      <c r="E450" s="4">
        <f aca="true" ca="1" t="shared" si="15" ref="E450:E518">FORECAST(B450,OFFSET(Y_OUT,MATCH(B450,X_AXE,1)-1,0,2),OFFSET(X_AXE,MATCH(B450,X_AXE,1)-1,0,2))</f>
        <v>3600.581261537241</v>
      </c>
    </row>
    <row r="451" spans="1:5" ht="12.75">
      <c r="A451" s="5">
        <v>0.785416666666691</v>
      </c>
      <c r="B451" s="6">
        <f t="shared" si="14"/>
        <v>18.850000000000584</v>
      </c>
      <c r="C451" s="5">
        <f>VLOOKUP(A451,'test-results'!C:C,1,1)</f>
        <v>0.7777893518518518</v>
      </c>
      <c r="D451" s="7">
        <f>VLOOKUP(A451,'test-results'!C:L,10,1)</f>
        <v>125.12</v>
      </c>
      <c r="E451" s="4">
        <f ca="1" t="shared" si="15"/>
        <v>3566.24095384495</v>
      </c>
    </row>
    <row r="452" spans="1:5" ht="12.75">
      <c r="A452" s="5">
        <v>0.786111111111136</v>
      </c>
      <c r="B452" s="6">
        <f t="shared" si="14"/>
        <v>18.866666666667264</v>
      </c>
      <c r="C452" s="5">
        <f>VLOOKUP(A452,'test-results'!C:C,1,1)</f>
        <v>0.7777893518518518</v>
      </c>
      <c r="D452" s="7">
        <f>VLOOKUP(A452,'test-results'!C:L,10,1)</f>
        <v>125.12</v>
      </c>
      <c r="E452" s="4">
        <f ca="1" t="shared" si="15"/>
        <v>3531.9006461526155</v>
      </c>
    </row>
    <row r="453" spans="1:5" ht="12.75">
      <c r="A453" s="5">
        <v>0.78680555555558</v>
      </c>
      <c r="B453" s="6">
        <f t="shared" si="14"/>
        <v>18.88333333333392</v>
      </c>
      <c r="C453" s="5">
        <f>VLOOKUP(A453,'test-results'!C:C,1,1)</f>
        <v>0.7777893518518518</v>
      </c>
      <c r="D453" s="7">
        <f>VLOOKUP(A453,'test-results'!C:L,10,1)</f>
        <v>125.12</v>
      </c>
      <c r="E453" s="4">
        <f ca="1" t="shared" si="15"/>
        <v>3497.560338460332</v>
      </c>
    </row>
    <row r="454" spans="1:5" ht="12.75">
      <c r="A454" s="5">
        <v>0.787500000000025</v>
      </c>
      <c r="B454" s="6">
        <f t="shared" si="14"/>
        <v>18.9000000000006</v>
      </c>
      <c r="C454" s="5">
        <f>VLOOKUP(A454,'test-results'!C:C,1,1)</f>
        <v>0.7868171296296297</v>
      </c>
      <c r="D454" s="7">
        <f>VLOOKUP(A454,'test-results'!C:L,10,1)</f>
        <v>122.36000000000001</v>
      </c>
      <c r="E454" s="4">
        <f ca="1" t="shared" si="15"/>
        <v>3540.886360001607</v>
      </c>
    </row>
    <row r="455" spans="1:5" ht="12.75">
      <c r="A455" s="5">
        <v>0.788194444444469</v>
      </c>
      <c r="B455" s="6">
        <f t="shared" si="14"/>
        <v>18.916666666667254</v>
      </c>
      <c r="C455" s="5">
        <f>VLOOKUP(A455,'test-results'!C:C,1,1)</f>
        <v>0.7868171296296297</v>
      </c>
      <c r="D455" s="7">
        <f>VLOOKUP(A455,'test-results'!C:L,10,1)</f>
        <v>122.36000000000001</v>
      </c>
      <c r="E455" s="4">
        <f ca="1" t="shared" si="15"/>
        <v>3585.528760001576</v>
      </c>
    </row>
    <row r="456" spans="1:5" ht="12.75">
      <c r="A456" s="5">
        <v>0.788888888888914</v>
      </c>
      <c r="B456" s="6">
        <f t="shared" si="14"/>
        <v>18.933333333333934</v>
      </c>
      <c r="C456" s="5">
        <f>VLOOKUP(A456,'test-results'!C:C,1,1)</f>
        <v>0.7868171296296297</v>
      </c>
      <c r="D456" s="7">
        <f>VLOOKUP(A456,'test-results'!C:L,10,1)</f>
        <v>122.36000000000001</v>
      </c>
      <c r="E456" s="4">
        <f ca="1" t="shared" si="15"/>
        <v>3630.171160001611</v>
      </c>
    </row>
    <row r="457" spans="1:5" ht="12.75">
      <c r="A457" s="5">
        <v>0.789583333333358</v>
      </c>
      <c r="B457" s="6">
        <f t="shared" si="14"/>
        <v>18.950000000000593</v>
      </c>
      <c r="C457" s="5">
        <f>VLOOKUP(A457,'test-results'!C:C,1,1)</f>
        <v>0.7868171296296297</v>
      </c>
      <c r="D457" s="7">
        <f>VLOOKUP(A457,'test-results'!C:L,10,1)</f>
        <v>122.36000000000001</v>
      </c>
      <c r="E457" s="4">
        <f ca="1" t="shared" si="15"/>
        <v>3674.8135600015894</v>
      </c>
    </row>
    <row r="458" spans="1:5" ht="12.75">
      <c r="A458" s="5">
        <v>0.790277777777803</v>
      </c>
      <c r="B458" s="6">
        <f t="shared" si="14"/>
        <v>18.966666666667273</v>
      </c>
      <c r="C458" s="5">
        <f>VLOOKUP(A458,'test-results'!C:C,1,1)</f>
        <v>0.7868171296296297</v>
      </c>
      <c r="D458" s="7">
        <f>VLOOKUP(A458,'test-results'!C:L,10,1)</f>
        <v>122.36000000000001</v>
      </c>
      <c r="E458" s="4">
        <f ca="1" t="shared" si="15"/>
        <v>3719.4559600016246</v>
      </c>
    </row>
    <row r="459" spans="1:5" ht="12.75">
      <c r="A459" s="5">
        <v>0.790972222222247</v>
      </c>
      <c r="B459" s="6">
        <f t="shared" si="14"/>
        <v>18.983333333333928</v>
      </c>
      <c r="C459" s="5">
        <f>VLOOKUP(A459,'test-results'!C:C,1,1)</f>
        <v>0.7868171296296297</v>
      </c>
      <c r="D459" s="7">
        <f>VLOOKUP(A459,'test-results'!C:L,10,1)</f>
        <v>122.36000000000001</v>
      </c>
      <c r="E459" s="4">
        <f ca="1" t="shared" si="15"/>
        <v>3764.0983600015934</v>
      </c>
    </row>
    <row r="460" spans="1:5" ht="12.75">
      <c r="A460" s="5">
        <v>0.791666666666692</v>
      </c>
      <c r="B460" s="6">
        <f t="shared" si="14"/>
        <v>19.00000000000061</v>
      </c>
      <c r="C460" s="5">
        <f>VLOOKUP(A460,'test-results'!C:C,1,1)</f>
        <v>0.7868171296296297</v>
      </c>
      <c r="D460" s="7">
        <f>VLOOKUP(A460,'test-results'!C:L,10,1)</f>
        <v>122.36000000000001</v>
      </c>
      <c r="E460" s="4">
        <f ca="1" t="shared" si="15"/>
        <v>3808.740760001638</v>
      </c>
    </row>
    <row r="461" spans="1:5" ht="12.75">
      <c r="A461" s="5">
        <v>0.792361111111136</v>
      </c>
      <c r="B461" s="6">
        <f t="shared" si="14"/>
        <v>19.016666666667266</v>
      </c>
      <c r="C461" s="5">
        <f>VLOOKUP(A461,'test-results'!C:C,1,1)</f>
        <v>0.7868171296296297</v>
      </c>
      <c r="D461" s="7">
        <f>VLOOKUP(A461,'test-results'!C:L,10,1)</f>
        <v>122.36000000000001</v>
      </c>
      <c r="E461" s="4">
        <f ca="1" t="shared" si="15"/>
        <v>3853.383160001607</v>
      </c>
    </row>
    <row r="462" spans="1:5" ht="12.75">
      <c r="A462" s="5">
        <v>0.793055555555581</v>
      </c>
      <c r="B462" s="6">
        <f t="shared" si="14"/>
        <v>19.033333333333946</v>
      </c>
      <c r="C462" s="5">
        <f>VLOOKUP(A462,'test-results'!C:C,1,1)</f>
        <v>0.7868171296296297</v>
      </c>
      <c r="D462" s="7">
        <f>VLOOKUP(A462,'test-results'!C:L,10,1)</f>
        <v>122.36000000000001</v>
      </c>
      <c r="E462" s="4">
        <f ca="1" t="shared" si="15"/>
        <v>3898.025560001642</v>
      </c>
    </row>
    <row r="463" spans="1:5" ht="12.75">
      <c r="A463" s="5">
        <v>0.793750000000025</v>
      </c>
      <c r="B463" s="6">
        <f t="shared" si="14"/>
        <v>19.0500000000006</v>
      </c>
      <c r="C463" s="5">
        <f>VLOOKUP(A463,'test-results'!C:C,1,1)</f>
        <v>0.7868171296296297</v>
      </c>
      <c r="D463" s="7">
        <f>VLOOKUP(A463,'test-results'!C:L,10,1)</f>
        <v>122.36000000000001</v>
      </c>
      <c r="E463" s="4">
        <f ca="1" t="shared" si="15"/>
        <v>3942.667960001611</v>
      </c>
    </row>
    <row r="464" spans="1:5" ht="12.75">
      <c r="A464" s="5">
        <v>0.79444444444447</v>
      </c>
      <c r="B464" s="6">
        <f t="shared" si="14"/>
        <v>19.06666666666728</v>
      </c>
      <c r="C464" s="5">
        <f>VLOOKUP(A464,'test-results'!C:C,1,1)</f>
        <v>0.7937615740740741</v>
      </c>
      <c r="D464" s="7">
        <f>VLOOKUP(A464,'test-results'!C:L,10,1)</f>
        <v>123.05000000000001</v>
      </c>
      <c r="E464" s="4">
        <f ca="1" t="shared" si="15"/>
        <v>4155.5874066746255</v>
      </c>
    </row>
    <row r="465" spans="1:5" ht="12.75">
      <c r="A465" s="5">
        <v>0.795138888888914</v>
      </c>
      <c r="B465" s="6">
        <f t="shared" si="14"/>
        <v>19.083333333333936</v>
      </c>
      <c r="C465" s="5">
        <f>VLOOKUP(A465,'test-results'!C:C,1,1)</f>
        <v>0.7937615740740741</v>
      </c>
      <c r="D465" s="7">
        <f>VLOOKUP(A465,'test-results'!C:L,10,1)</f>
        <v>123.05000000000001</v>
      </c>
      <c r="E465" s="4">
        <f ca="1" t="shared" si="15"/>
        <v>4371.359006674478</v>
      </c>
    </row>
    <row r="466" spans="1:5" ht="12.75">
      <c r="A466" s="5">
        <v>0.795833333333359</v>
      </c>
      <c r="B466" s="6">
        <f t="shared" si="14"/>
        <v>19.100000000000616</v>
      </c>
      <c r="C466" s="5">
        <f>VLOOKUP(A466,'test-results'!C:C,1,1)</f>
        <v>0.7937615740740741</v>
      </c>
      <c r="D466" s="7">
        <f>VLOOKUP(A466,'test-results'!C:L,10,1)</f>
        <v>123.05000000000001</v>
      </c>
      <c r="E466" s="4">
        <f ca="1" t="shared" si="15"/>
        <v>4587.130606674653</v>
      </c>
    </row>
    <row r="467" spans="1:5" ht="12.75">
      <c r="A467" s="5">
        <v>0.796527777777803</v>
      </c>
      <c r="B467" s="6">
        <f t="shared" si="14"/>
        <v>19.11666666666727</v>
      </c>
      <c r="C467" s="5">
        <f>VLOOKUP(A467,'test-results'!C:C,1,1)</f>
        <v>0.7937615740740741</v>
      </c>
      <c r="D467" s="7">
        <f>VLOOKUP(A467,'test-results'!C:L,10,1)</f>
        <v>123.05000000000001</v>
      </c>
      <c r="E467" s="4">
        <f ca="1" t="shared" si="15"/>
        <v>4802.902206674506</v>
      </c>
    </row>
    <row r="468" spans="1:5" ht="12.75">
      <c r="A468" s="5">
        <v>0.797222222222248</v>
      </c>
      <c r="B468" s="6">
        <f t="shared" si="14"/>
        <v>19.13333333333395</v>
      </c>
      <c r="C468" s="5">
        <f>VLOOKUP(A468,'test-results'!C:C,1,1)</f>
        <v>0.7937615740740741</v>
      </c>
      <c r="D468" s="7">
        <f>VLOOKUP(A468,'test-results'!C:L,10,1)</f>
        <v>123.05000000000001</v>
      </c>
      <c r="E468" s="4">
        <f ca="1" t="shared" si="15"/>
        <v>5018.67380667468</v>
      </c>
    </row>
    <row r="469" spans="1:5" ht="12.75">
      <c r="A469" s="5">
        <v>0.797916666666692</v>
      </c>
      <c r="B469" s="6">
        <f t="shared" si="14"/>
        <v>19.15000000000061</v>
      </c>
      <c r="C469" s="5">
        <f>VLOOKUP(A469,'test-results'!C:C,1,1)</f>
        <v>0.7972337962962963</v>
      </c>
      <c r="D469" s="7">
        <f>VLOOKUP(A469,'test-results'!C:L,10,1)</f>
        <v>0</v>
      </c>
      <c r="E469" s="4">
        <f ca="1" t="shared" si="15"/>
        <v>5098.046930955196</v>
      </c>
    </row>
    <row r="470" spans="1:5" ht="12.75">
      <c r="A470" s="5">
        <v>0.798611111111137</v>
      </c>
      <c r="B470" s="6">
        <f t="shared" si="14"/>
        <v>19.16666666666729</v>
      </c>
      <c r="C470" s="5">
        <f>VLOOKUP(A470,'test-results'!C:C,1,1)</f>
        <v>0.7972337962962963</v>
      </c>
      <c r="D470" s="7">
        <f>VLOOKUP(A470,'test-results'!C:L,10,1)</f>
        <v>0</v>
      </c>
      <c r="E470" s="4">
        <f ca="1" t="shared" si="15"/>
        <v>5175.108216669543</v>
      </c>
    </row>
    <row r="471" spans="1:5" ht="12.75">
      <c r="A471" s="5">
        <v>0.799305555555581</v>
      </c>
      <c r="B471" s="6">
        <f t="shared" si="14"/>
        <v>19.183333333333945</v>
      </c>
      <c r="C471" s="5">
        <f>VLOOKUP(A471,'test-results'!C:C,1,1)</f>
        <v>0.7972337962962963</v>
      </c>
      <c r="D471" s="7">
        <f>VLOOKUP(A471,'test-results'!C:L,10,1)</f>
        <v>0</v>
      </c>
      <c r="E471" s="4">
        <f ca="1" t="shared" si="15"/>
        <v>5252.169502383775</v>
      </c>
    </row>
    <row r="472" spans="1:5" ht="12.75">
      <c r="A472" s="5">
        <v>0.800000000000026</v>
      </c>
      <c r="B472" s="6">
        <f t="shared" si="14"/>
        <v>19.200000000000625</v>
      </c>
      <c r="C472" s="5">
        <f>VLOOKUP(A472,'test-results'!C:C,1,1)</f>
        <v>0.7972337962962963</v>
      </c>
      <c r="D472" s="7">
        <f>VLOOKUP(A472,'test-results'!C:L,10,1)</f>
        <v>0</v>
      </c>
      <c r="E472" s="4">
        <f ca="1" t="shared" si="15"/>
        <v>5329.230788098122</v>
      </c>
    </row>
    <row r="473" spans="1:5" ht="12.75">
      <c r="A473" s="5">
        <v>0.80069444444447</v>
      </c>
      <c r="B473" s="6">
        <f t="shared" si="14"/>
        <v>19.21666666666728</v>
      </c>
      <c r="C473" s="5">
        <f>VLOOKUP(A473,'test-results'!C:C,1,1)</f>
        <v>0.7972337962962963</v>
      </c>
      <c r="D473" s="7">
        <f>VLOOKUP(A473,'test-results'!C:L,10,1)</f>
        <v>0</v>
      </c>
      <c r="E473" s="4">
        <f ca="1" t="shared" si="15"/>
        <v>5406.292073812353</v>
      </c>
    </row>
    <row r="474" spans="1:5" ht="12.75">
      <c r="A474" s="5">
        <v>0.801388888888915</v>
      </c>
      <c r="B474" s="6">
        <f t="shared" si="14"/>
        <v>19.23333333333396</v>
      </c>
      <c r="C474" s="5">
        <f>VLOOKUP(A474,'test-results'!C:C,1,1)</f>
        <v>0.7972337962962963</v>
      </c>
      <c r="D474" s="7">
        <f>VLOOKUP(A474,'test-results'!C:L,10,1)</f>
        <v>0</v>
      </c>
      <c r="E474" s="4">
        <f ca="1" t="shared" si="15"/>
        <v>5483.3533595267</v>
      </c>
    </row>
    <row r="475" spans="1:5" ht="12.75">
      <c r="A475" s="5">
        <v>0.802083333333359</v>
      </c>
      <c r="B475" s="6">
        <f t="shared" si="14"/>
        <v>19.250000000000618</v>
      </c>
      <c r="C475" s="5">
        <f>VLOOKUP(A475,'test-results'!C:C,1,1)</f>
        <v>0.7972337962962963</v>
      </c>
      <c r="D475" s="7">
        <f>VLOOKUP(A475,'test-results'!C:L,10,1)</f>
        <v>0</v>
      </c>
      <c r="E475" s="4">
        <f ca="1" t="shared" si="15"/>
        <v>5560.414645240948</v>
      </c>
    </row>
    <row r="476" spans="1:5" ht="12.75">
      <c r="A476" s="5">
        <v>0.802777777777804</v>
      </c>
      <c r="B476" s="6">
        <f t="shared" si="14"/>
        <v>19.266666666667298</v>
      </c>
      <c r="C476" s="5">
        <f>VLOOKUP(A476,'test-results'!C:C,1,1)</f>
        <v>0.7972337962962963</v>
      </c>
      <c r="D476" s="7">
        <f>VLOOKUP(A476,'test-results'!C:L,10,1)</f>
        <v>0</v>
      </c>
      <c r="E476" s="4">
        <f ca="1" t="shared" si="15"/>
        <v>5637.475930955295</v>
      </c>
    </row>
    <row r="477" spans="1:5" ht="12.75">
      <c r="A477" s="5">
        <v>0.803472222222248</v>
      </c>
      <c r="B477" s="6">
        <f t="shared" si="14"/>
        <v>19.283333333333953</v>
      </c>
      <c r="C477" s="5">
        <f>VLOOKUP(A477,'test-results'!C:C,1,1)</f>
        <v>0.7972337962962963</v>
      </c>
      <c r="D477" s="7">
        <f>VLOOKUP(A477,'test-results'!C:L,10,1)</f>
        <v>0</v>
      </c>
      <c r="E477" s="4">
        <f ca="1" t="shared" si="15"/>
        <v>5714.537216669526</v>
      </c>
    </row>
    <row r="478" spans="1:5" ht="12.75">
      <c r="A478" s="5">
        <v>0.804166666666693</v>
      </c>
      <c r="B478" s="6">
        <f t="shared" si="14"/>
        <v>19.300000000000633</v>
      </c>
      <c r="C478" s="5">
        <f>VLOOKUP(A478,'test-results'!C:C,1,1)</f>
        <v>0.7972337962962963</v>
      </c>
      <c r="D478" s="7">
        <f>VLOOKUP(A478,'test-results'!C:L,10,1)</f>
        <v>0</v>
      </c>
      <c r="E478" s="4">
        <f ca="1" t="shared" si="15"/>
        <v>5791.598502383873</v>
      </c>
    </row>
    <row r="479" spans="1:5" ht="12.75">
      <c r="A479" s="5">
        <v>0.804861111111137</v>
      </c>
      <c r="B479" s="6">
        <f t="shared" si="14"/>
        <v>19.316666666667288</v>
      </c>
      <c r="C479" s="5">
        <f>VLOOKUP(A479,'test-results'!C:C,1,1)</f>
        <v>0.7972337962962963</v>
      </c>
      <c r="D479" s="7">
        <f>VLOOKUP(A479,'test-results'!C:L,10,1)</f>
        <v>0</v>
      </c>
      <c r="E479" s="4">
        <f ca="1" t="shared" si="15"/>
        <v>5868.659788098104</v>
      </c>
    </row>
    <row r="480" spans="1:5" ht="12.75">
      <c r="A480" s="5">
        <v>0.805555555555582</v>
      </c>
      <c r="B480" s="6">
        <f t="shared" si="14"/>
        <v>19.333333333333968</v>
      </c>
      <c r="C480" s="5">
        <f>VLOOKUP(A480,'test-results'!C:C,1,1)</f>
        <v>0.7972337962962963</v>
      </c>
      <c r="D480" s="7">
        <f>VLOOKUP(A480,'test-results'!C:L,10,1)</f>
        <v>0</v>
      </c>
      <c r="E480" s="4">
        <f ca="1" t="shared" si="15"/>
        <v>5945.721073812451</v>
      </c>
    </row>
    <row r="481" spans="1:5" ht="12.75">
      <c r="A481" s="5">
        <v>0.806250000000026</v>
      </c>
      <c r="B481" s="6">
        <f t="shared" si="14"/>
        <v>19.350000000000623</v>
      </c>
      <c r="C481" s="5">
        <f>VLOOKUP(A481,'test-results'!C:C,1,1)</f>
        <v>0.7972337962962963</v>
      </c>
      <c r="D481" s="7">
        <f>VLOOKUP(A481,'test-results'!C:L,10,1)</f>
        <v>0</v>
      </c>
      <c r="E481" s="4">
        <f ca="1" t="shared" si="15"/>
        <v>6022.782359526683</v>
      </c>
    </row>
    <row r="482" spans="1:5" ht="12.75">
      <c r="A482" s="5">
        <v>0.806944444444471</v>
      </c>
      <c r="B482" s="6">
        <f t="shared" si="14"/>
        <v>19.366666666667303</v>
      </c>
      <c r="C482" s="5">
        <f>VLOOKUP(A482,'test-results'!C:C,1,1)</f>
        <v>0.7972337962962963</v>
      </c>
      <c r="D482" s="7">
        <f>VLOOKUP(A482,'test-results'!C:L,10,1)</f>
        <v>0</v>
      </c>
      <c r="E482" s="4">
        <f ca="1" t="shared" si="15"/>
        <v>6099.84364524103</v>
      </c>
    </row>
    <row r="483" spans="1:5" ht="12.75">
      <c r="A483" s="5">
        <v>0.807638888888915</v>
      </c>
      <c r="B483" s="6">
        <f t="shared" si="14"/>
        <v>19.383333333333958</v>
      </c>
      <c r="C483" s="5">
        <f>VLOOKUP(A483,'test-results'!C:C,1,1)</f>
        <v>0.8069560185185186</v>
      </c>
      <c r="D483" s="7">
        <f>VLOOKUP(A483,'test-results'!C:L,10,1)</f>
        <v>0</v>
      </c>
      <c r="E483" s="4">
        <f ca="1" t="shared" si="15"/>
        <v>6076.740022221292</v>
      </c>
    </row>
    <row r="484" spans="1:5" ht="12.75">
      <c r="A484" s="5">
        <v>0.80833333333336</v>
      </c>
      <c r="B484" s="6">
        <f t="shared" si="14"/>
        <v>19.400000000000638</v>
      </c>
      <c r="C484" s="5">
        <f>VLOOKUP(A484,'test-results'!C:C,1,1)</f>
        <v>0.8069560185185186</v>
      </c>
      <c r="D484" s="7">
        <f>VLOOKUP(A484,'test-results'!C:L,10,1)</f>
        <v>0</v>
      </c>
      <c r="E484" s="4">
        <f ca="1" t="shared" si="15"/>
        <v>6051.938688887937</v>
      </c>
    </row>
    <row r="485" spans="1:5" ht="12.75">
      <c r="A485" s="5">
        <v>0.809027777777804</v>
      </c>
      <c r="B485" s="6">
        <f t="shared" si="14"/>
        <v>19.416666666667297</v>
      </c>
      <c r="C485" s="5">
        <f>VLOOKUP(A485,'test-results'!C:C,1,1)</f>
        <v>0.8069560185185186</v>
      </c>
      <c r="D485" s="7">
        <f>VLOOKUP(A485,'test-results'!C:L,10,1)</f>
        <v>0</v>
      </c>
      <c r="E485" s="4">
        <f ca="1" t="shared" si="15"/>
        <v>6027.137355554614</v>
      </c>
    </row>
    <row r="486" spans="1:5" ht="12.75">
      <c r="A486" s="5">
        <v>0.809722222222249</v>
      </c>
      <c r="B486" s="6">
        <f t="shared" si="14"/>
        <v>19.433333333333977</v>
      </c>
      <c r="C486" s="5">
        <f>VLOOKUP(A486,'test-results'!C:C,1,1)</f>
        <v>0.8090393518518518</v>
      </c>
      <c r="D486" s="7">
        <f>VLOOKUP(A486,'test-results'!C:L,10,1)</f>
        <v>0</v>
      </c>
      <c r="E486" s="4">
        <f ca="1" t="shared" si="15"/>
        <v>5797.477008879869</v>
      </c>
    </row>
    <row r="487" spans="1:5" ht="12.75">
      <c r="A487" s="5">
        <v>0.810416666666693</v>
      </c>
      <c r="B487" s="6">
        <f t="shared" si="14"/>
        <v>19.45000000000063</v>
      </c>
      <c r="C487" s="5">
        <f>VLOOKUP(A487,'test-results'!C:C,1,1)</f>
        <v>0.8090393518518518</v>
      </c>
      <c r="D487" s="7">
        <f>VLOOKUP(A487,'test-results'!C:L,10,1)</f>
        <v>0</v>
      </c>
      <c r="E487" s="4">
        <f ca="1" t="shared" si="15"/>
        <v>5564.344475546698</v>
      </c>
    </row>
    <row r="488" spans="1:5" ht="12.75">
      <c r="A488" s="5">
        <v>0.811111111111138</v>
      </c>
      <c r="B488" s="6">
        <f t="shared" si="14"/>
        <v>19.46666666666731</v>
      </c>
      <c r="C488" s="5">
        <f>VLOOKUP(A488,'test-results'!C:C,1,1)</f>
        <v>0.8090393518518518</v>
      </c>
      <c r="D488" s="7">
        <f>VLOOKUP(A488,'test-results'!C:L,10,1)</f>
        <v>0</v>
      </c>
      <c r="E488" s="4">
        <f ca="1" t="shared" si="15"/>
        <v>5331.211942213179</v>
      </c>
    </row>
    <row r="489" spans="1:5" ht="12.75">
      <c r="A489" s="5">
        <v>0.811805555555582</v>
      </c>
      <c r="B489" s="6">
        <f t="shared" si="14"/>
        <v>19.483333333333967</v>
      </c>
      <c r="C489" s="5">
        <f>VLOOKUP(A489,'test-results'!C:C,1,1)</f>
        <v>0.8090393518518518</v>
      </c>
      <c r="D489" s="7">
        <f>VLOOKUP(A489,'test-results'!C:L,10,1)</f>
        <v>0</v>
      </c>
      <c r="E489" s="4">
        <f ca="1" t="shared" si="15"/>
        <v>5098.0794088800085</v>
      </c>
    </row>
    <row r="490" spans="1:5" ht="12.75">
      <c r="A490" s="5">
        <v>0.812500000000027</v>
      </c>
      <c r="B490" s="6">
        <f t="shared" si="14"/>
        <v>19.500000000000647</v>
      </c>
      <c r="C490" s="5">
        <f>VLOOKUP(A490,'test-results'!C:C,1,1)</f>
        <v>0.8090393518518518</v>
      </c>
      <c r="D490" s="7">
        <f>VLOOKUP(A490,'test-results'!C:L,10,1)</f>
        <v>0</v>
      </c>
      <c r="E490" s="4">
        <f ca="1" t="shared" si="15"/>
        <v>4864.9468755464895</v>
      </c>
    </row>
    <row r="491" spans="1:5" ht="12.75">
      <c r="A491" s="5">
        <v>0.813194444444471</v>
      </c>
      <c r="B491" s="6">
        <f t="shared" si="14"/>
        <v>19.516666666667305</v>
      </c>
      <c r="C491" s="5">
        <f>VLOOKUP(A491,'test-results'!C:C,1,1)</f>
        <v>0.8090393518518518</v>
      </c>
      <c r="D491" s="7">
        <f>VLOOKUP(A491,'test-results'!C:L,10,1)</f>
        <v>0</v>
      </c>
      <c r="E491" s="4">
        <f ca="1" t="shared" si="15"/>
        <v>4631.814342213269</v>
      </c>
    </row>
    <row r="492" spans="1:5" ht="12.75">
      <c r="A492" s="5">
        <v>0.813888888888916</v>
      </c>
      <c r="B492" s="6">
        <f t="shared" si="14"/>
        <v>19.533333333333985</v>
      </c>
      <c r="C492" s="5">
        <f>VLOOKUP(A492,'test-results'!C:C,1,1)</f>
        <v>0.8090393518518518</v>
      </c>
      <c r="D492" s="7">
        <f>VLOOKUP(A492,'test-results'!C:L,10,1)</f>
        <v>0</v>
      </c>
      <c r="E492" s="4">
        <f ca="1" t="shared" si="15"/>
        <v>4398.68180887975</v>
      </c>
    </row>
    <row r="493" spans="1:5" ht="12.75">
      <c r="A493" s="5">
        <v>0.81458333333336</v>
      </c>
      <c r="B493" s="6">
        <f t="shared" si="14"/>
        <v>19.55000000000064</v>
      </c>
      <c r="C493" s="5">
        <f>VLOOKUP(A493,'test-results'!C:C,1,1)</f>
        <v>0.8090393518518518</v>
      </c>
      <c r="D493" s="7">
        <f>VLOOKUP(A493,'test-results'!C:L,10,1)</f>
        <v>0</v>
      </c>
      <c r="E493" s="4">
        <f ca="1" t="shared" si="15"/>
        <v>4165.549275546579</v>
      </c>
    </row>
    <row r="494" spans="1:5" ht="12.75">
      <c r="A494" s="5">
        <v>0.815277777777805</v>
      </c>
      <c r="B494" s="6">
        <f aca="true" t="shared" si="16" ref="B494:B518">A494*24</f>
        <v>19.56666666666732</v>
      </c>
      <c r="C494" s="5">
        <f>VLOOKUP(A494,'test-results'!C:C,1,1)</f>
        <v>0.8090393518518518</v>
      </c>
      <c r="D494" s="7">
        <f>VLOOKUP(A494,'test-results'!C:L,10,1)</f>
        <v>0</v>
      </c>
      <c r="E494" s="4">
        <f ca="1" t="shared" si="15"/>
        <v>3932.4167422130604</v>
      </c>
    </row>
    <row r="495" spans="1:5" ht="12.75">
      <c r="A495" s="5">
        <v>0.815972222222249</v>
      </c>
      <c r="B495" s="6">
        <f t="shared" si="16"/>
        <v>19.583333333333975</v>
      </c>
      <c r="C495" s="5">
        <f>VLOOKUP(A495,'test-results'!C:C,1,1)</f>
        <v>0.8090393518518518</v>
      </c>
      <c r="D495" s="7">
        <f>VLOOKUP(A495,'test-results'!C:L,10,1)</f>
        <v>0</v>
      </c>
      <c r="E495" s="4">
        <f ca="1" t="shared" si="15"/>
        <v>3699.2842088798893</v>
      </c>
    </row>
    <row r="496" spans="1:5" ht="12.75">
      <c r="A496" s="5">
        <v>0.816666666666694</v>
      </c>
      <c r="B496" s="6">
        <f t="shared" si="16"/>
        <v>19.600000000000655</v>
      </c>
      <c r="C496" s="5">
        <f>VLOOKUP(A496,'test-results'!C:C,1,1)</f>
        <v>0.8090393518518518</v>
      </c>
      <c r="D496" s="7">
        <f>VLOOKUP(A496,'test-results'!C:L,10,1)</f>
        <v>0</v>
      </c>
      <c r="E496" s="4">
        <f ca="1" t="shared" si="15"/>
        <v>3466.1516755463704</v>
      </c>
    </row>
    <row r="497" spans="1:5" ht="12.75">
      <c r="A497" s="5">
        <v>0.817361111111138</v>
      </c>
      <c r="B497" s="6">
        <f t="shared" si="16"/>
        <v>19.61666666666731</v>
      </c>
      <c r="C497" s="5">
        <f>VLOOKUP(A497,'test-results'!C:C,1,1)</f>
        <v>0.8090393518518518</v>
      </c>
      <c r="D497" s="7">
        <f>VLOOKUP(A497,'test-results'!C:L,10,1)</f>
        <v>0</v>
      </c>
      <c r="E497" s="4">
        <f ca="1" t="shared" si="15"/>
        <v>3233.0191422131993</v>
      </c>
    </row>
    <row r="498" spans="1:5" ht="12.75">
      <c r="A498" s="5">
        <v>0.818055555555583</v>
      </c>
      <c r="B498" s="6">
        <f t="shared" si="16"/>
        <v>19.63333333333399</v>
      </c>
      <c r="C498" s="5">
        <f>VLOOKUP(A498,'test-results'!C:C,1,1)</f>
        <v>0.8090393518518518</v>
      </c>
      <c r="D498" s="7">
        <f>VLOOKUP(A498,'test-results'!C:L,10,1)</f>
        <v>0</v>
      </c>
      <c r="E498" s="4">
        <f ca="1" t="shared" si="15"/>
        <v>2999.8866088796804</v>
      </c>
    </row>
    <row r="499" spans="1:5" ht="12.75">
      <c r="A499" s="5">
        <v>0.818750000000027</v>
      </c>
      <c r="B499" s="6">
        <f t="shared" si="16"/>
        <v>19.650000000000645</v>
      </c>
      <c r="C499" s="5">
        <f>VLOOKUP(A499,'test-results'!C:C,1,1)</f>
        <v>0.8090393518518518</v>
      </c>
      <c r="D499" s="7">
        <f>VLOOKUP(A499,'test-results'!C:L,10,1)</f>
        <v>0</v>
      </c>
      <c r="E499" s="4">
        <f ca="1" t="shared" si="15"/>
        <v>2766.7540755465097</v>
      </c>
    </row>
    <row r="500" spans="1:5" ht="12.75">
      <c r="A500" s="5">
        <v>0.819444444444472</v>
      </c>
      <c r="B500" s="6">
        <f t="shared" si="16"/>
        <v>19.666666666667325</v>
      </c>
      <c r="C500" s="5">
        <f>VLOOKUP(A500,'test-results'!C:C,1,1)</f>
        <v>0.8090393518518518</v>
      </c>
      <c r="D500" s="7">
        <f>VLOOKUP(A500,'test-results'!C:L,10,1)</f>
        <v>0</v>
      </c>
      <c r="E500" s="4">
        <f ca="1" t="shared" si="15"/>
        <v>2533.621542212991</v>
      </c>
    </row>
    <row r="501" spans="1:5" ht="12.75">
      <c r="A501" s="5">
        <v>0.820138888888916</v>
      </c>
      <c r="B501" s="6">
        <f t="shared" si="16"/>
        <v>19.683333333333984</v>
      </c>
      <c r="C501" s="5">
        <f>VLOOKUP(A501,'test-results'!C:C,1,1)</f>
        <v>0.8194560185185185</v>
      </c>
      <c r="D501" s="7">
        <f>VLOOKUP(A501,'test-results'!C:L,10,1)</f>
        <v>0</v>
      </c>
      <c r="E501" s="4">
        <f ca="1" t="shared" si="15"/>
        <v>2480.960044442504</v>
      </c>
    </row>
    <row r="502" spans="1:5" ht="12.75">
      <c r="A502" s="5">
        <v>0.820833333333361</v>
      </c>
      <c r="B502" s="6">
        <f t="shared" si="16"/>
        <v>19.700000000000664</v>
      </c>
      <c r="C502" s="5">
        <f>VLOOKUP(A502,'test-results'!C:C,1,1)</f>
        <v>0.8194560185185185</v>
      </c>
      <c r="D502" s="7">
        <f>VLOOKUP(A502,'test-results'!C:L,10,1)</f>
        <v>0</v>
      </c>
      <c r="E502" s="4">
        <f ca="1" t="shared" si="15"/>
        <v>2431.3573777757983</v>
      </c>
    </row>
    <row r="503" spans="1:5" ht="12.75">
      <c r="A503" s="5">
        <v>0.821527777777805</v>
      </c>
      <c r="B503" s="6">
        <f t="shared" si="16"/>
        <v>19.71666666666732</v>
      </c>
      <c r="C503" s="5">
        <f>VLOOKUP(A503,'test-results'!C:C,1,1)</f>
        <v>0.8194560185185185</v>
      </c>
      <c r="D503" s="7">
        <f>VLOOKUP(A503,'test-results'!C:L,10,1)</f>
        <v>0</v>
      </c>
      <c r="E503" s="4">
        <f ca="1" t="shared" si="15"/>
        <v>2381.754711109167</v>
      </c>
    </row>
    <row r="504" spans="1:5" ht="12.75">
      <c r="A504" s="5">
        <v>0.822222222222248</v>
      </c>
      <c r="B504" s="6">
        <f t="shared" si="16"/>
        <v>19.733333333333952</v>
      </c>
      <c r="C504" s="5">
        <f>VLOOKUP(A504,'test-results'!C:C,1,1)</f>
        <v>0.8194560185185185</v>
      </c>
      <c r="D504" s="7">
        <f>VLOOKUP(A504,'test-results'!C:L,10,1)</f>
        <v>0</v>
      </c>
      <c r="E504" s="4">
        <f ca="1" t="shared" si="15"/>
        <v>2332.152044442599</v>
      </c>
    </row>
    <row r="505" spans="1:5" ht="12.75">
      <c r="A505" s="5">
        <v>0.822916666666692</v>
      </c>
      <c r="B505" s="6">
        <f t="shared" si="16"/>
        <v>19.75000000000061</v>
      </c>
      <c r="C505" s="5">
        <f>VLOOKUP(A505,'test-results'!C:C,1,1)</f>
        <v>0.8194560185185185</v>
      </c>
      <c r="D505" s="7">
        <f>VLOOKUP(A505,'test-results'!C:L,10,1)</f>
        <v>0</v>
      </c>
      <c r="E505" s="4">
        <f ca="1" t="shared" si="15"/>
        <v>2282.549377775957</v>
      </c>
    </row>
    <row r="506" spans="1:5" ht="12.75">
      <c r="A506" s="5">
        <v>0.823611111111136</v>
      </c>
      <c r="B506" s="6">
        <f t="shared" si="16"/>
        <v>19.766666666667266</v>
      </c>
      <c r="C506" s="5">
        <f>VLOOKUP(A506,'test-results'!C:C,1,1)</f>
        <v>0.8194560185185185</v>
      </c>
      <c r="D506" s="7">
        <f>VLOOKUP(A506,'test-results'!C:L,10,1)</f>
        <v>0</v>
      </c>
      <c r="E506" s="4">
        <f ca="1" t="shared" si="15"/>
        <v>2232.9467111093254</v>
      </c>
    </row>
    <row r="507" spans="1:5" ht="12.75">
      <c r="A507" s="5">
        <v>0.82430555555558</v>
      </c>
      <c r="B507" s="6">
        <f t="shared" si="16"/>
        <v>19.78333333333392</v>
      </c>
      <c r="C507" s="5">
        <f>VLOOKUP(A507,'test-results'!C:C,1,1)</f>
        <v>0.8194560185185185</v>
      </c>
      <c r="D507" s="7">
        <f>VLOOKUP(A507,'test-results'!C:L,10,1)</f>
        <v>0</v>
      </c>
      <c r="E507" s="4">
        <f ca="1" t="shared" si="15"/>
        <v>2183.344044442694</v>
      </c>
    </row>
    <row r="508" spans="1:5" ht="12.75">
      <c r="A508" s="5">
        <v>0.825000000000024</v>
      </c>
      <c r="B508" s="6">
        <f t="shared" si="16"/>
        <v>19.800000000000576</v>
      </c>
      <c r="C508" s="5">
        <f>VLOOKUP(A508,'test-results'!C:C,1,1)</f>
        <v>0.8194560185185185</v>
      </c>
      <c r="D508" s="7">
        <f>VLOOKUP(A508,'test-results'!C:L,10,1)</f>
        <v>0</v>
      </c>
      <c r="E508" s="4">
        <f ca="1" t="shared" si="15"/>
        <v>2133.7413777760626</v>
      </c>
    </row>
    <row r="509" spans="1:5" ht="12.75">
      <c r="A509" s="5">
        <v>0.825694444444468</v>
      </c>
      <c r="B509" s="6">
        <f t="shared" si="16"/>
        <v>19.81666666666723</v>
      </c>
      <c r="C509" s="5">
        <f>VLOOKUP(A509,'test-results'!C:C,1,1)</f>
        <v>0.8194560185185185</v>
      </c>
      <c r="D509" s="7">
        <f>VLOOKUP(A509,'test-results'!C:L,10,1)</f>
        <v>0</v>
      </c>
      <c r="E509" s="4">
        <f ca="1" t="shared" si="15"/>
        <v>2084.138711109431</v>
      </c>
    </row>
    <row r="510" spans="1:5" ht="12.75">
      <c r="A510" s="5">
        <v>0.826388888888912</v>
      </c>
      <c r="B510" s="6">
        <f t="shared" si="16"/>
        <v>19.83333333333389</v>
      </c>
      <c r="C510" s="5">
        <f>VLOOKUP(A510,'test-results'!C:C,1,1)</f>
        <v>0.8194560185185185</v>
      </c>
      <c r="D510" s="7">
        <f>VLOOKUP(A510,'test-results'!C:L,10,1)</f>
        <v>0</v>
      </c>
      <c r="E510" s="4">
        <f ca="1" t="shared" si="15"/>
        <v>2034.536044442789</v>
      </c>
    </row>
    <row r="511" spans="1:5" ht="12.75">
      <c r="A511" s="5">
        <v>0.827083333333356</v>
      </c>
      <c r="B511" s="6">
        <f t="shared" si="16"/>
        <v>19.850000000000545</v>
      </c>
      <c r="C511" s="5">
        <f>VLOOKUP(A511,'test-results'!C:C,1,1)</f>
        <v>0.8194560185185185</v>
      </c>
      <c r="D511" s="7">
        <f>VLOOKUP(A511,'test-results'!C:L,10,1)</f>
        <v>0</v>
      </c>
      <c r="E511" s="4">
        <f ca="1" t="shared" si="15"/>
        <v>1984.9333777761576</v>
      </c>
    </row>
    <row r="512" spans="1:5" ht="12.75">
      <c r="A512" s="5">
        <v>0.8277777777778</v>
      </c>
      <c r="B512" s="6">
        <f t="shared" si="16"/>
        <v>19.8666666666672</v>
      </c>
      <c r="C512" s="5">
        <f>VLOOKUP(A512,'test-results'!C:C,1,1)</f>
        <v>0.8194560185185185</v>
      </c>
      <c r="D512" s="7">
        <f>VLOOKUP(A512,'test-results'!C:L,10,1)</f>
        <v>0</v>
      </c>
      <c r="E512" s="4">
        <f ca="1" t="shared" si="15"/>
        <v>1935.330711109526</v>
      </c>
    </row>
    <row r="513" spans="1:5" ht="12.75">
      <c r="A513" s="5">
        <v>0.828472222222244</v>
      </c>
      <c r="B513" s="6">
        <f t="shared" si="16"/>
        <v>19.88333333333386</v>
      </c>
      <c r="C513" s="5">
        <f>VLOOKUP(A513,'test-results'!C:C,1,1)</f>
        <v>0.8277893518518519</v>
      </c>
      <c r="D513" s="7">
        <f>VLOOKUP(A513,'test-results'!C:L,10,1)</f>
        <v>0</v>
      </c>
      <c r="E513" s="4">
        <f ca="1" t="shared" si="15"/>
        <v>1873.5340555536104</v>
      </c>
    </row>
    <row r="514" spans="1:5" ht="12.75">
      <c r="A514" s="5">
        <v>0.829166666666688</v>
      </c>
      <c r="B514" s="6">
        <f t="shared" si="16"/>
        <v>19.900000000000514</v>
      </c>
      <c r="C514" s="5">
        <f>VLOOKUP(A514,'test-results'!C:C,1,1)</f>
        <v>0.8277893518518519</v>
      </c>
      <c r="D514" s="7">
        <f>VLOOKUP(A514,'test-results'!C:L,10,1)</f>
        <v>0</v>
      </c>
      <c r="E514" s="4">
        <f ca="1" t="shared" si="15"/>
        <v>1811.5307222203196</v>
      </c>
    </row>
    <row r="515" spans="1:5" ht="12.75">
      <c r="A515" s="5">
        <v>0.829861111111132</v>
      </c>
      <c r="B515" s="6">
        <f t="shared" si="16"/>
        <v>19.91666666666717</v>
      </c>
      <c r="C515" s="5">
        <f>VLOOKUP(A515,'test-results'!C:C,1,1)</f>
        <v>0.8277893518518519</v>
      </c>
      <c r="D515" s="7">
        <f>VLOOKUP(A515,'test-results'!C:L,10,1)</f>
        <v>0</v>
      </c>
      <c r="E515" s="4">
        <f ca="1" t="shared" si="15"/>
        <v>1749.5273888870286</v>
      </c>
    </row>
    <row r="516" spans="1:5" ht="12.75">
      <c r="A516" s="5">
        <v>0.830555555555576</v>
      </c>
      <c r="B516" s="6">
        <f t="shared" si="16"/>
        <v>19.933333333333824</v>
      </c>
      <c r="C516" s="5">
        <f>VLOOKUP(A516,'test-results'!C:C,1,1)</f>
        <v>0.8277893518518519</v>
      </c>
      <c r="D516" s="7">
        <f>VLOOKUP(A516,'test-results'!C:L,10,1)</f>
        <v>0</v>
      </c>
      <c r="E516" s="4">
        <f ca="1" t="shared" si="15"/>
        <v>1687.5240555537375</v>
      </c>
    </row>
    <row r="517" spans="1:5" ht="12.75">
      <c r="A517" s="5">
        <v>0.83125000000002</v>
      </c>
      <c r="B517" s="6">
        <f t="shared" si="16"/>
        <v>19.95000000000048</v>
      </c>
      <c r="C517" s="5">
        <f>VLOOKUP(A517,'test-results'!C:C,1,1)</f>
        <v>0.8277893518518519</v>
      </c>
      <c r="D517" s="7">
        <f>VLOOKUP(A517,'test-results'!C:L,10,1)</f>
        <v>0</v>
      </c>
      <c r="E517" s="4">
        <f ca="1" t="shared" si="15"/>
        <v>1625.5207222204465</v>
      </c>
    </row>
    <row r="518" spans="1:5" ht="12.75">
      <c r="A518" s="5">
        <v>0.831944444444464</v>
      </c>
      <c r="B518" s="6">
        <f t="shared" si="16"/>
        <v>19.966666666667138</v>
      </c>
      <c r="C518" s="5">
        <f>VLOOKUP(A518,'test-results'!C:C,1,1)</f>
        <v>0.8277893518518519</v>
      </c>
      <c r="D518" s="7">
        <f>VLOOKUP(A518,'test-results'!C:L,10,1)</f>
        <v>0</v>
      </c>
      <c r="E518" s="4">
        <f ca="1" t="shared" si="15"/>
        <v>1563.5173888871423</v>
      </c>
    </row>
  </sheetData>
  <sheetProtection selectLockedCells="1" selectUnlockedCells="1"/>
  <printOptions/>
  <pageMargins left="0.3402777777777778" right="0.45" top="0.9798611111111111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="85" zoomScaleNormal="85" workbookViewId="0" topLeftCell="A1">
      <selection activeCell="R41" sqref="R41"/>
    </sheetView>
  </sheetViews>
  <sheetFormatPr defaultColWidth="9.140625" defaultRowHeight="12.75"/>
  <cols>
    <col min="1" max="1" width="8.8515625" style="0" customWidth="1"/>
    <col min="2" max="2" width="9.28125" style="0" customWidth="1"/>
    <col min="3" max="3" width="8.140625" style="0" customWidth="1"/>
    <col min="4" max="4" width="8.7109375" style="0" customWidth="1"/>
    <col min="5" max="5" width="10.8515625" style="0" customWidth="1"/>
    <col min="6" max="9" width="8.7109375" style="0" customWidth="1"/>
    <col min="10" max="11" width="8.57421875" style="0" customWidth="1"/>
    <col min="12" max="12" width="8.421875" style="0" customWidth="1"/>
    <col min="13" max="13" width="8.57421875" style="0" customWidth="1"/>
    <col min="14" max="15" width="10.7109375" style="0" customWidth="1"/>
    <col min="16" max="16" width="12.140625" style="0" customWidth="1"/>
    <col min="17" max="17" width="11.00390625" style="0" customWidth="1"/>
    <col min="18" max="18" width="11.28125" style="0" customWidth="1"/>
    <col min="19" max="19" width="0.2890625" style="0" customWidth="1"/>
    <col min="20" max="20" width="10.28125" style="0" customWidth="1"/>
    <col min="21" max="21" width="9.140625" style="0" customWidth="1"/>
    <col min="22" max="22" width="14.28125" style="0" customWidth="1"/>
  </cols>
  <sheetData>
    <row r="1" spans="1:20" ht="12.75">
      <c r="A1" s="8" t="s">
        <v>5</v>
      </c>
      <c r="B1" s="9"/>
      <c r="C1" s="9"/>
      <c r="D1" s="9"/>
      <c r="E1" s="9"/>
      <c r="F1" s="9"/>
      <c r="G1" s="9"/>
      <c r="H1" s="10"/>
      <c r="I1" s="11"/>
      <c r="J1" s="9" t="s">
        <v>6</v>
      </c>
      <c r="K1" s="9"/>
      <c r="L1" s="9"/>
      <c r="M1" s="9"/>
      <c r="N1" s="10"/>
      <c r="O1" s="11"/>
      <c r="P1" s="12" t="s">
        <v>7</v>
      </c>
      <c r="Q1" s="9"/>
      <c r="R1" s="10"/>
      <c r="S1" s="13"/>
      <c r="T1" s="13"/>
    </row>
    <row r="2" spans="1:20" ht="36.75">
      <c r="A2" s="14" t="s">
        <v>8</v>
      </c>
      <c r="B2" s="15" t="s">
        <v>9</v>
      </c>
      <c r="C2" s="16" t="s">
        <v>10</v>
      </c>
      <c r="D2" s="17" t="s">
        <v>11</v>
      </c>
      <c r="E2" s="18" t="s">
        <v>12</v>
      </c>
      <c r="F2" s="18" t="s">
        <v>13</v>
      </c>
      <c r="G2" s="18" t="s">
        <v>14</v>
      </c>
      <c r="H2" s="19" t="s">
        <v>15</v>
      </c>
      <c r="I2" s="20" t="s">
        <v>16</v>
      </c>
      <c r="J2" s="17" t="s">
        <v>17</v>
      </c>
      <c r="K2" s="17" t="s">
        <v>18</v>
      </c>
      <c r="L2" s="21" t="s">
        <v>19</v>
      </c>
      <c r="M2" s="22" t="s">
        <v>20</v>
      </c>
      <c r="N2" s="23" t="s">
        <v>21</v>
      </c>
      <c r="O2" s="24" t="s">
        <v>22</v>
      </c>
      <c r="P2" s="17" t="s">
        <v>23</v>
      </c>
      <c r="Q2" s="22" t="s">
        <v>24</v>
      </c>
      <c r="R2" s="25" t="s">
        <v>25</v>
      </c>
      <c r="S2" s="26" t="s">
        <v>26</v>
      </c>
      <c r="T2" s="26" t="s">
        <v>27</v>
      </c>
    </row>
    <row r="3" spans="1:20" ht="12.75">
      <c r="A3" s="27">
        <v>71</v>
      </c>
      <c r="B3" s="28">
        <v>40822</v>
      </c>
      <c r="C3" s="5">
        <v>0.47361111111111115</v>
      </c>
      <c r="D3" s="29">
        <v>28.7</v>
      </c>
      <c r="E3" s="30">
        <v>29.9</v>
      </c>
      <c r="F3" s="30">
        <v>25.6</v>
      </c>
      <c r="G3" s="30">
        <v>25.6</v>
      </c>
      <c r="H3" s="31">
        <v>29.9</v>
      </c>
      <c r="I3" s="32">
        <v>0</v>
      </c>
      <c r="J3" s="29">
        <v>0.142</v>
      </c>
      <c r="K3" s="29">
        <v>229</v>
      </c>
      <c r="L3" s="33">
        <f aca="true" t="shared" si="0" ref="L3:L45">J3*K3</f>
        <v>32.517999999999994</v>
      </c>
      <c r="M3" s="34">
        <f>24*3600*(C4-C3)</f>
        <v>1800.9999999999955</v>
      </c>
      <c r="N3" s="35">
        <f aca="true" t="shared" si="1" ref="N3:N45">L3*M3</f>
        <v>58564.91799999984</v>
      </c>
      <c r="O3" s="36">
        <v>0</v>
      </c>
      <c r="P3" s="33">
        <f aca="true" t="shared" si="2" ref="P3:P45">178*4.18*O3</f>
        <v>0</v>
      </c>
      <c r="Q3" s="33">
        <f aca="true" t="shared" si="3" ref="Q3:Q45">24*3600*(C4-C3)</f>
        <v>1800.9999999999955</v>
      </c>
      <c r="R3" s="37">
        <f aca="true" t="shared" si="4" ref="R3:R45">P3*Q3</f>
        <v>0</v>
      </c>
      <c r="S3" s="38">
        <f>C3*24</f>
        <v>11.366666666666667</v>
      </c>
      <c r="T3" s="26" t="s">
        <v>27</v>
      </c>
    </row>
    <row r="4" spans="1:20" ht="12.75">
      <c r="A4" s="27">
        <v>954</v>
      </c>
      <c r="B4" s="28">
        <v>40822</v>
      </c>
      <c r="C4" s="5">
        <v>0.4944560185185185</v>
      </c>
      <c r="D4" s="29">
        <v>28.7</v>
      </c>
      <c r="E4" s="30">
        <v>29.7</v>
      </c>
      <c r="F4" s="30">
        <v>25.5</v>
      </c>
      <c r="G4" s="30">
        <v>24.7</v>
      </c>
      <c r="H4" s="31">
        <v>24.2</v>
      </c>
      <c r="I4" s="32">
        <v>5</v>
      </c>
      <c r="J4" s="29">
        <v>8.07</v>
      </c>
      <c r="K4" s="29">
        <v>225</v>
      </c>
      <c r="L4" s="33">
        <f t="shared" si="0"/>
        <v>1815.75</v>
      </c>
      <c r="M4" s="34">
        <f aca="true" t="shared" si="5" ref="M4:M45">24*3600*(C5-C4)</f>
        <v>600.0000000000075</v>
      </c>
      <c r="N4" s="35">
        <f t="shared" si="1"/>
        <v>1089450.0000000137</v>
      </c>
      <c r="O4" s="36">
        <v>0</v>
      </c>
      <c r="P4" s="33">
        <f t="shared" si="2"/>
        <v>0</v>
      </c>
      <c r="Q4" s="33">
        <f t="shared" si="3"/>
        <v>600.0000000000075</v>
      </c>
      <c r="R4" s="37">
        <f t="shared" si="4"/>
        <v>0</v>
      </c>
      <c r="S4" s="38">
        <f aca="true" t="shared" si="6" ref="S4:S46">C4*24</f>
        <v>11.866944444444444</v>
      </c>
      <c r="T4" s="26" t="s">
        <v>27</v>
      </c>
    </row>
    <row r="5" spans="1:20" ht="12.75">
      <c r="A5" s="27">
        <v>1254</v>
      </c>
      <c r="B5" s="28">
        <v>40822</v>
      </c>
      <c r="C5" s="5">
        <v>0.501400462962963</v>
      </c>
      <c r="D5" s="29">
        <v>28.8</v>
      </c>
      <c r="E5" s="30">
        <v>29.7</v>
      </c>
      <c r="F5" s="30">
        <v>25.7</v>
      </c>
      <c r="G5" s="30" t="s">
        <v>28</v>
      </c>
      <c r="H5" s="31" t="s">
        <v>28</v>
      </c>
      <c r="I5" s="32">
        <v>6</v>
      </c>
      <c r="J5" s="29">
        <v>9.22</v>
      </c>
      <c r="K5" s="29">
        <v>226</v>
      </c>
      <c r="L5" s="33">
        <f t="shared" si="0"/>
        <v>2083.7200000000003</v>
      </c>
      <c r="M5" s="34">
        <f t="shared" si="5"/>
        <v>599.9999999999978</v>
      </c>
      <c r="N5" s="35">
        <f t="shared" si="1"/>
        <v>1250231.9999999956</v>
      </c>
      <c r="O5" s="36">
        <v>0</v>
      </c>
      <c r="P5" s="33">
        <f t="shared" si="2"/>
        <v>0</v>
      </c>
      <c r="Q5" s="33">
        <f t="shared" si="3"/>
        <v>599.9999999999978</v>
      </c>
      <c r="R5" s="37">
        <f t="shared" si="4"/>
        <v>0</v>
      </c>
      <c r="S5" s="38">
        <f t="shared" si="6"/>
        <v>12.033611111111114</v>
      </c>
      <c r="T5" s="26" t="s">
        <v>27</v>
      </c>
    </row>
    <row r="6" spans="1:20" ht="12.75">
      <c r="A6" s="27">
        <v>1540</v>
      </c>
      <c r="B6" s="28">
        <v>40822</v>
      </c>
      <c r="C6" s="5">
        <v>0.5083449074074075</v>
      </c>
      <c r="D6" s="29">
        <v>28.8</v>
      </c>
      <c r="E6" s="30">
        <v>31.1</v>
      </c>
      <c r="F6" s="30">
        <v>25.7</v>
      </c>
      <c r="G6" s="30">
        <v>24.5</v>
      </c>
      <c r="H6" s="31">
        <v>24</v>
      </c>
      <c r="I6" s="32">
        <v>7</v>
      </c>
      <c r="J6" s="29">
        <v>10.27</v>
      </c>
      <c r="K6" s="29">
        <v>225</v>
      </c>
      <c r="L6" s="33">
        <f t="shared" si="0"/>
        <v>2310.75</v>
      </c>
      <c r="M6" s="34">
        <f t="shared" si="5"/>
        <v>599.9999999999978</v>
      </c>
      <c r="N6" s="35">
        <f t="shared" si="1"/>
        <v>1386449.999999995</v>
      </c>
      <c r="O6" s="36">
        <v>0</v>
      </c>
      <c r="P6" s="33">
        <f t="shared" si="2"/>
        <v>0</v>
      </c>
      <c r="Q6" s="33">
        <f t="shared" si="3"/>
        <v>599.9999999999978</v>
      </c>
      <c r="R6" s="37">
        <f t="shared" si="4"/>
        <v>0</v>
      </c>
      <c r="S6" s="38">
        <f t="shared" si="6"/>
        <v>12.200277777777778</v>
      </c>
      <c r="T6" s="26" t="s">
        <v>27</v>
      </c>
    </row>
    <row r="7" spans="1:20" ht="12.75">
      <c r="A7" s="27">
        <v>1835</v>
      </c>
      <c r="B7" s="28">
        <v>40822</v>
      </c>
      <c r="C7" s="5">
        <v>0.5152893518518519</v>
      </c>
      <c r="D7" s="29">
        <v>28.9</v>
      </c>
      <c r="E7" s="30">
        <v>34.4</v>
      </c>
      <c r="F7" s="30">
        <v>25.7</v>
      </c>
      <c r="G7" s="30">
        <v>24.5</v>
      </c>
      <c r="H7" s="31">
        <v>24</v>
      </c>
      <c r="I7" s="32">
        <v>8</v>
      </c>
      <c r="J7" s="29">
        <v>11.24</v>
      </c>
      <c r="K7" s="29">
        <v>224</v>
      </c>
      <c r="L7" s="33">
        <f t="shared" si="0"/>
        <v>2517.76</v>
      </c>
      <c r="M7" s="34">
        <f t="shared" si="5"/>
        <v>599.9999999999978</v>
      </c>
      <c r="N7" s="35">
        <f t="shared" si="1"/>
        <v>1510655.9999999946</v>
      </c>
      <c r="O7" s="36">
        <v>0</v>
      </c>
      <c r="P7" s="33">
        <f t="shared" si="2"/>
        <v>0</v>
      </c>
      <c r="Q7" s="33">
        <f t="shared" si="3"/>
        <v>599.9999999999978</v>
      </c>
      <c r="R7" s="37">
        <f t="shared" si="4"/>
        <v>0</v>
      </c>
      <c r="S7" s="38">
        <f t="shared" si="6"/>
        <v>12.366944444444446</v>
      </c>
      <c r="T7" s="26" t="s">
        <v>27</v>
      </c>
    </row>
    <row r="8" spans="1:20" ht="12.75">
      <c r="A8" s="27">
        <v>2135</v>
      </c>
      <c r="B8" s="28">
        <v>40822</v>
      </c>
      <c r="C8" s="5">
        <v>0.5222337962962963</v>
      </c>
      <c r="D8" s="29">
        <v>28.8</v>
      </c>
      <c r="E8" s="30">
        <v>40.1</v>
      </c>
      <c r="F8" s="30">
        <v>25.7</v>
      </c>
      <c r="G8" s="30">
        <v>24.7</v>
      </c>
      <c r="H8" s="31">
        <v>24.2</v>
      </c>
      <c r="I8" s="32">
        <v>9</v>
      </c>
      <c r="J8" s="29">
        <v>12.05</v>
      </c>
      <c r="K8" s="29">
        <v>224</v>
      </c>
      <c r="L8" s="33">
        <f t="shared" si="0"/>
        <v>2699.2000000000003</v>
      </c>
      <c r="M8" s="34">
        <f t="shared" si="5"/>
        <v>1199.9999999999957</v>
      </c>
      <c r="N8" s="35">
        <f t="shared" si="1"/>
        <v>3239039.999999989</v>
      </c>
      <c r="O8" s="36">
        <v>0</v>
      </c>
      <c r="P8" s="33">
        <f t="shared" si="2"/>
        <v>0</v>
      </c>
      <c r="Q8" s="33">
        <f t="shared" si="3"/>
        <v>1199.9999999999957</v>
      </c>
      <c r="R8" s="37">
        <f t="shared" si="4"/>
        <v>0</v>
      </c>
      <c r="S8" s="38">
        <f t="shared" si="6"/>
        <v>12.53361111111111</v>
      </c>
      <c r="T8" s="26" t="s">
        <v>27</v>
      </c>
    </row>
    <row r="9" spans="1:20" ht="12.75">
      <c r="A9" s="27">
        <v>2703</v>
      </c>
      <c r="B9" s="28">
        <v>40822</v>
      </c>
      <c r="C9" s="5">
        <v>0.5361226851851851</v>
      </c>
      <c r="D9" s="29">
        <v>28.8</v>
      </c>
      <c r="E9" s="30">
        <v>59</v>
      </c>
      <c r="F9" s="30">
        <v>25.7</v>
      </c>
      <c r="G9" s="30">
        <v>24.4</v>
      </c>
      <c r="H9" s="31">
        <v>23.6</v>
      </c>
      <c r="I9" s="32"/>
      <c r="J9" s="29">
        <v>12.05</v>
      </c>
      <c r="K9" s="29">
        <v>224</v>
      </c>
      <c r="L9" s="33">
        <f t="shared" si="0"/>
        <v>2699.2000000000003</v>
      </c>
      <c r="M9" s="34">
        <f t="shared" si="5"/>
        <v>600.0000000000075</v>
      </c>
      <c r="N9" s="35">
        <f t="shared" si="1"/>
        <v>1619520.0000000205</v>
      </c>
      <c r="O9" s="36">
        <v>0</v>
      </c>
      <c r="P9" s="33">
        <f t="shared" si="2"/>
        <v>0</v>
      </c>
      <c r="Q9" s="33">
        <f t="shared" si="3"/>
        <v>600.0000000000075</v>
      </c>
      <c r="R9" s="37">
        <f t="shared" si="4"/>
        <v>0</v>
      </c>
      <c r="S9" s="38">
        <f t="shared" si="6"/>
        <v>12.866944444444442</v>
      </c>
      <c r="T9" s="26" t="s">
        <v>27</v>
      </c>
    </row>
    <row r="10" spans="1:20" ht="12.75">
      <c r="A10" s="27">
        <v>2999</v>
      </c>
      <c r="B10" s="28">
        <v>40822</v>
      </c>
      <c r="C10" s="5">
        <v>0.5430671296296297</v>
      </c>
      <c r="D10" s="29">
        <v>28.9</v>
      </c>
      <c r="E10" s="30">
        <v>68</v>
      </c>
      <c r="F10" s="30">
        <v>25.8</v>
      </c>
      <c r="G10" s="30">
        <v>24.7</v>
      </c>
      <c r="H10" s="31">
        <v>23.9</v>
      </c>
      <c r="I10" s="32"/>
      <c r="J10" s="29">
        <v>12.05</v>
      </c>
      <c r="K10" s="29">
        <v>224</v>
      </c>
      <c r="L10" s="33">
        <f t="shared" si="0"/>
        <v>2699.2000000000003</v>
      </c>
      <c r="M10" s="34">
        <f t="shared" si="5"/>
        <v>719.9999999999975</v>
      </c>
      <c r="N10" s="35">
        <f t="shared" si="1"/>
        <v>1943423.9999999935</v>
      </c>
      <c r="O10" s="36">
        <v>0</v>
      </c>
      <c r="P10" s="33">
        <f t="shared" si="2"/>
        <v>0</v>
      </c>
      <c r="Q10" s="33">
        <f t="shared" si="3"/>
        <v>719.9999999999975</v>
      </c>
      <c r="R10" s="37">
        <f t="shared" si="4"/>
        <v>0</v>
      </c>
      <c r="S10" s="38">
        <f t="shared" si="6"/>
        <v>13.033611111111112</v>
      </c>
      <c r="T10" s="26" t="s">
        <v>27</v>
      </c>
    </row>
    <row r="11" spans="1:20" ht="12.75">
      <c r="A11" s="27">
        <v>3346</v>
      </c>
      <c r="B11" s="28">
        <v>40822</v>
      </c>
      <c r="C11" s="5">
        <v>0.551400462962963</v>
      </c>
      <c r="D11" s="29">
        <v>28.9</v>
      </c>
      <c r="E11" s="30">
        <v>77.7</v>
      </c>
      <c r="F11" s="30">
        <v>25.8</v>
      </c>
      <c r="G11" s="30">
        <v>24.4</v>
      </c>
      <c r="H11" s="31">
        <v>23.7</v>
      </c>
      <c r="I11" s="32"/>
      <c r="J11" s="29">
        <v>12.05</v>
      </c>
      <c r="K11" s="29">
        <v>224</v>
      </c>
      <c r="L11" s="33">
        <f t="shared" si="0"/>
        <v>2699.2000000000003</v>
      </c>
      <c r="M11" s="34">
        <f t="shared" si="5"/>
        <v>479.9999999999983</v>
      </c>
      <c r="N11" s="35">
        <f t="shared" si="1"/>
        <v>1295615.9999999956</v>
      </c>
      <c r="O11" s="36">
        <v>0</v>
      </c>
      <c r="P11" s="33">
        <f t="shared" si="2"/>
        <v>0</v>
      </c>
      <c r="Q11" s="33">
        <f t="shared" si="3"/>
        <v>479.9999999999983</v>
      </c>
      <c r="R11" s="37">
        <f t="shared" si="4"/>
        <v>0</v>
      </c>
      <c r="S11" s="38">
        <f t="shared" si="6"/>
        <v>13.233611111111111</v>
      </c>
      <c r="T11" s="26" t="s">
        <v>27</v>
      </c>
    </row>
    <row r="12" spans="1:20" ht="12.75">
      <c r="A12" s="27">
        <v>3586</v>
      </c>
      <c r="B12" s="28">
        <v>40822</v>
      </c>
      <c r="C12" s="5">
        <v>0.5569560185185185</v>
      </c>
      <c r="D12" s="29">
        <v>28.9</v>
      </c>
      <c r="E12" s="30">
        <v>84</v>
      </c>
      <c r="F12" s="30">
        <v>25.8</v>
      </c>
      <c r="G12" s="30">
        <v>24.4</v>
      </c>
      <c r="H12" s="31">
        <v>23.7</v>
      </c>
      <c r="I12" s="32"/>
      <c r="J12" s="29">
        <v>12.06</v>
      </c>
      <c r="K12" s="29">
        <v>224</v>
      </c>
      <c r="L12" s="33">
        <f t="shared" si="0"/>
        <v>2701.44</v>
      </c>
      <c r="M12" s="34">
        <f t="shared" si="5"/>
        <v>960.0000000000061</v>
      </c>
      <c r="N12" s="35">
        <f t="shared" si="1"/>
        <v>2593382.4000000167</v>
      </c>
      <c r="O12" s="36">
        <v>0</v>
      </c>
      <c r="P12" s="33">
        <f t="shared" si="2"/>
        <v>0</v>
      </c>
      <c r="Q12" s="33">
        <f t="shared" si="3"/>
        <v>960.0000000000061</v>
      </c>
      <c r="R12" s="37">
        <f t="shared" si="4"/>
        <v>0</v>
      </c>
      <c r="S12" s="38">
        <f t="shared" si="6"/>
        <v>13.366944444444444</v>
      </c>
      <c r="T12" s="13"/>
    </row>
    <row r="13" spans="1:20" ht="12.75">
      <c r="A13" s="27">
        <v>4049</v>
      </c>
      <c r="B13" s="28">
        <v>40822</v>
      </c>
      <c r="C13" s="5">
        <v>0.5680671296296297</v>
      </c>
      <c r="D13" s="29">
        <v>28.9</v>
      </c>
      <c r="E13" s="30">
        <v>94.8</v>
      </c>
      <c r="F13" s="30">
        <v>25.8</v>
      </c>
      <c r="G13" s="30">
        <v>24.9</v>
      </c>
      <c r="H13" s="31">
        <v>26.3</v>
      </c>
      <c r="I13" s="32"/>
      <c r="J13" s="29">
        <v>12.06</v>
      </c>
      <c r="K13" s="29">
        <v>224</v>
      </c>
      <c r="L13" s="33">
        <f t="shared" si="0"/>
        <v>2701.44</v>
      </c>
      <c r="M13" s="34">
        <f t="shared" si="5"/>
        <v>179.99999999998977</v>
      </c>
      <c r="N13" s="35">
        <f t="shared" si="1"/>
        <v>486259.19999997236</v>
      </c>
      <c r="O13" s="36">
        <f>H13-G13</f>
        <v>1.4000000000000021</v>
      </c>
      <c r="P13" s="33">
        <f t="shared" si="2"/>
        <v>1041.6560000000015</v>
      </c>
      <c r="Q13" s="33">
        <f t="shared" si="3"/>
        <v>179.99999999998977</v>
      </c>
      <c r="R13" s="37">
        <f t="shared" si="4"/>
        <v>187498.07999998963</v>
      </c>
      <c r="S13" s="38">
        <f t="shared" si="6"/>
        <v>13.633611111111112</v>
      </c>
      <c r="T13" s="13"/>
    </row>
    <row r="14" spans="1:20" ht="12.75">
      <c r="A14" s="27">
        <v>4139</v>
      </c>
      <c r="B14" s="28">
        <v>40822</v>
      </c>
      <c r="C14" s="5">
        <v>0.5701504629629629</v>
      </c>
      <c r="D14" s="29">
        <v>29</v>
      </c>
      <c r="E14" s="30">
        <v>96.8</v>
      </c>
      <c r="F14" s="30">
        <v>25</v>
      </c>
      <c r="G14" s="30">
        <v>25.2</v>
      </c>
      <c r="H14" s="31">
        <v>27.2</v>
      </c>
      <c r="I14" s="32"/>
      <c r="J14" s="29">
        <v>12.06</v>
      </c>
      <c r="K14" s="29">
        <v>224</v>
      </c>
      <c r="L14" s="33">
        <f t="shared" si="0"/>
        <v>2701.44</v>
      </c>
      <c r="M14" s="34">
        <f t="shared" si="5"/>
        <v>420.0000000000081</v>
      </c>
      <c r="N14" s="35">
        <f t="shared" si="1"/>
        <v>1134604.800000022</v>
      </c>
      <c r="O14" s="36">
        <f aca="true" t="shared" si="7" ref="O14:O46">H14-G14</f>
        <v>2</v>
      </c>
      <c r="P14" s="33">
        <f t="shared" si="2"/>
        <v>1488.08</v>
      </c>
      <c r="Q14" s="33">
        <f t="shared" si="3"/>
        <v>420.0000000000081</v>
      </c>
      <c r="R14" s="37">
        <f t="shared" si="4"/>
        <v>624993.600000012</v>
      </c>
      <c r="S14" s="38">
        <f t="shared" si="6"/>
        <v>13.683611111111109</v>
      </c>
      <c r="T14" s="13"/>
    </row>
    <row r="15" spans="1:22" ht="12.75">
      <c r="A15" s="27">
        <v>4349</v>
      </c>
      <c r="B15" s="28">
        <v>40822</v>
      </c>
      <c r="C15" s="5">
        <v>0.5750115740740741</v>
      </c>
      <c r="D15" s="29">
        <v>29</v>
      </c>
      <c r="E15" s="30">
        <v>101.5</v>
      </c>
      <c r="F15" s="30">
        <v>25</v>
      </c>
      <c r="G15" s="30">
        <v>25.2</v>
      </c>
      <c r="H15" s="31">
        <v>28.7</v>
      </c>
      <c r="I15" s="32"/>
      <c r="J15" s="29">
        <v>12.06</v>
      </c>
      <c r="K15" s="29">
        <v>224</v>
      </c>
      <c r="L15" s="33">
        <f t="shared" si="0"/>
        <v>2701.44</v>
      </c>
      <c r="M15" s="34">
        <f t="shared" si="5"/>
        <v>719.9999999999975</v>
      </c>
      <c r="N15" s="35">
        <f t="shared" si="1"/>
        <v>1945036.7999999933</v>
      </c>
      <c r="O15" s="36">
        <f t="shared" si="7"/>
        <v>3.5</v>
      </c>
      <c r="P15" s="33">
        <f t="shared" si="2"/>
        <v>2604.14</v>
      </c>
      <c r="Q15" s="33">
        <f t="shared" si="3"/>
        <v>719.9999999999975</v>
      </c>
      <c r="R15" s="37">
        <f t="shared" si="4"/>
        <v>1874980.7999999933</v>
      </c>
      <c r="S15" s="38">
        <f t="shared" si="6"/>
        <v>13.80027777777778</v>
      </c>
      <c r="T15" s="39">
        <f>SUM(R15:R28)</f>
        <v>23845961.17199997</v>
      </c>
      <c r="V15" s="40">
        <f>SUM(N3:N28)</f>
        <v>32230704.71799999</v>
      </c>
    </row>
    <row r="16" spans="1:20" ht="12.75">
      <c r="A16" s="27">
        <v>4691</v>
      </c>
      <c r="B16" s="28">
        <v>40822</v>
      </c>
      <c r="C16" s="5">
        <v>0.5833449074074074</v>
      </c>
      <c r="D16" s="29">
        <v>29.1</v>
      </c>
      <c r="E16" s="30">
        <v>109.5</v>
      </c>
      <c r="F16" s="30">
        <v>25</v>
      </c>
      <c r="G16" s="41">
        <f>AVERAGE(G15,G17)</f>
        <v>25.6</v>
      </c>
      <c r="H16" s="42">
        <f>AVERAGE(H15,H17)</f>
        <v>30.799999999999997</v>
      </c>
      <c r="I16" s="32">
        <v>0</v>
      </c>
      <c r="J16" s="29">
        <v>0.14</v>
      </c>
      <c r="K16" s="29">
        <v>231</v>
      </c>
      <c r="L16" s="33">
        <f t="shared" si="0"/>
        <v>32.34</v>
      </c>
      <c r="M16" s="34">
        <f t="shared" si="5"/>
        <v>59.99999999999979</v>
      </c>
      <c r="N16" s="35">
        <f t="shared" si="1"/>
        <v>1940.3999999999933</v>
      </c>
      <c r="O16" s="36">
        <f t="shared" si="7"/>
        <v>5.199999999999996</v>
      </c>
      <c r="P16" s="33">
        <f t="shared" si="2"/>
        <v>3869.0079999999966</v>
      </c>
      <c r="Q16" s="33">
        <f t="shared" si="3"/>
        <v>59.99999999999979</v>
      </c>
      <c r="R16" s="37">
        <f t="shared" si="4"/>
        <v>232140.47999999896</v>
      </c>
      <c r="S16" s="38">
        <f t="shared" si="6"/>
        <v>14.000277777777779</v>
      </c>
      <c r="T16" s="13"/>
    </row>
    <row r="17" spans="1:20" ht="12.75">
      <c r="A17" s="27">
        <v>4721</v>
      </c>
      <c r="B17" s="28">
        <v>40822</v>
      </c>
      <c r="C17" s="5">
        <v>0.5840393518518519</v>
      </c>
      <c r="D17" s="29">
        <v>29.1</v>
      </c>
      <c r="E17" s="30">
        <v>110.2</v>
      </c>
      <c r="F17" s="30">
        <v>25</v>
      </c>
      <c r="G17" s="30">
        <v>26</v>
      </c>
      <c r="H17" s="31">
        <v>32.9</v>
      </c>
      <c r="I17" s="32"/>
      <c r="J17" s="29">
        <v>0.14</v>
      </c>
      <c r="K17" s="29">
        <v>231</v>
      </c>
      <c r="L17" s="33">
        <f t="shared" si="0"/>
        <v>32.34</v>
      </c>
      <c r="M17" s="34">
        <f t="shared" si="5"/>
        <v>539.9999999999981</v>
      </c>
      <c r="N17" s="35">
        <f t="shared" si="1"/>
        <v>17463.59999999994</v>
      </c>
      <c r="O17" s="36">
        <f t="shared" si="7"/>
        <v>6.899999999999999</v>
      </c>
      <c r="P17" s="33">
        <f t="shared" si="2"/>
        <v>5133.875999999998</v>
      </c>
      <c r="Q17" s="33">
        <f t="shared" si="3"/>
        <v>539.9999999999981</v>
      </c>
      <c r="R17" s="37">
        <f t="shared" si="4"/>
        <v>2772293.0399999893</v>
      </c>
      <c r="S17" s="38">
        <f t="shared" si="6"/>
        <v>14.016944444444444</v>
      </c>
      <c r="T17" s="13"/>
    </row>
    <row r="18" spans="1:20" ht="12.75">
      <c r="A18" s="27">
        <v>4991</v>
      </c>
      <c r="B18" s="28">
        <v>40822</v>
      </c>
      <c r="C18" s="5">
        <v>0.5902893518518518</v>
      </c>
      <c r="D18" s="29">
        <v>29.2</v>
      </c>
      <c r="E18" s="30">
        <v>115.2</v>
      </c>
      <c r="F18" s="30">
        <v>25.1</v>
      </c>
      <c r="G18" s="30">
        <v>26.3</v>
      </c>
      <c r="H18" s="31">
        <v>30.7</v>
      </c>
      <c r="I18" s="32">
        <v>9</v>
      </c>
      <c r="J18" s="29">
        <v>11.94</v>
      </c>
      <c r="K18" s="29">
        <v>222</v>
      </c>
      <c r="L18" s="33">
        <f t="shared" si="0"/>
        <v>2650.68</v>
      </c>
      <c r="M18" s="34">
        <f t="shared" si="5"/>
        <v>299.9999999999989</v>
      </c>
      <c r="N18" s="35">
        <f t="shared" si="1"/>
        <v>795203.9999999971</v>
      </c>
      <c r="O18" s="36">
        <f t="shared" si="7"/>
        <v>4.399999999999999</v>
      </c>
      <c r="P18" s="33">
        <f t="shared" si="2"/>
        <v>3273.775999999999</v>
      </c>
      <c r="Q18" s="33">
        <f t="shared" si="3"/>
        <v>299.9999999999989</v>
      </c>
      <c r="R18" s="37">
        <f t="shared" si="4"/>
        <v>982132.7999999961</v>
      </c>
      <c r="S18" s="38">
        <f t="shared" si="6"/>
        <v>14.166944444444443</v>
      </c>
      <c r="T18" s="13"/>
    </row>
    <row r="19" spans="1:20" ht="12.75">
      <c r="A19" s="27">
        <v>5141</v>
      </c>
      <c r="B19" s="28">
        <v>40822</v>
      </c>
      <c r="C19" s="5">
        <v>0.593761574074074</v>
      </c>
      <c r="D19" s="29">
        <v>29.2</v>
      </c>
      <c r="E19" s="30">
        <v>117.3</v>
      </c>
      <c r="F19" s="30">
        <v>25.1</v>
      </c>
      <c r="G19" s="30">
        <v>26</v>
      </c>
      <c r="H19" s="31">
        <v>29.9</v>
      </c>
      <c r="I19" s="32"/>
      <c r="J19" s="29">
        <v>11.94</v>
      </c>
      <c r="K19" s="29">
        <v>222</v>
      </c>
      <c r="L19" s="33">
        <f t="shared" si="0"/>
        <v>2650.68</v>
      </c>
      <c r="M19" s="34">
        <f t="shared" si="5"/>
        <v>299.9999999999989</v>
      </c>
      <c r="N19" s="35">
        <f t="shared" si="1"/>
        <v>795203.9999999971</v>
      </c>
      <c r="O19" s="36">
        <f t="shared" si="7"/>
        <v>3.8999999999999986</v>
      </c>
      <c r="P19" s="33">
        <f t="shared" si="2"/>
        <v>2901.755999999999</v>
      </c>
      <c r="Q19" s="33">
        <f t="shared" si="3"/>
        <v>299.9999999999989</v>
      </c>
      <c r="R19" s="37">
        <f t="shared" si="4"/>
        <v>870526.7999999966</v>
      </c>
      <c r="S19" s="38">
        <f t="shared" si="6"/>
        <v>14.250277777777777</v>
      </c>
      <c r="T19" s="13"/>
    </row>
    <row r="20" spans="1:20" ht="12.75">
      <c r="A20" s="27">
        <v>5291</v>
      </c>
      <c r="B20" s="28">
        <v>40822</v>
      </c>
      <c r="C20" s="5">
        <v>0.5972337962962962</v>
      </c>
      <c r="D20" s="29">
        <v>29.3</v>
      </c>
      <c r="E20" s="30">
        <v>118.9</v>
      </c>
      <c r="F20" s="30">
        <v>25.2</v>
      </c>
      <c r="G20" s="30">
        <v>26.4</v>
      </c>
      <c r="H20" s="31">
        <v>30.7</v>
      </c>
      <c r="I20" s="32">
        <v>0</v>
      </c>
      <c r="J20" s="29">
        <v>0.14</v>
      </c>
      <c r="K20" s="29">
        <v>231</v>
      </c>
      <c r="L20" s="33">
        <f t="shared" si="0"/>
        <v>32.34</v>
      </c>
      <c r="M20" s="34">
        <f t="shared" si="5"/>
        <v>599.9999999999978</v>
      </c>
      <c r="N20" s="35">
        <f t="shared" si="1"/>
        <v>19403.99999999993</v>
      </c>
      <c r="O20" s="36">
        <f t="shared" si="7"/>
        <v>4.300000000000001</v>
      </c>
      <c r="P20" s="33">
        <f t="shared" si="2"/>
        <v>3199.3720000000003</v>
      </c>
      <c r="Q20" s="33">
        <f t="shared" si="3"/>
        <v>599.9999999999978</v>
      </c>
      <c r="R20" s="37">
        <f t="shared" si="4"/>
        <v>1919623.1999999932</v>
      </c>
      <c r="S20" s="38">
        <f t="shared" si="6"/>
        <v>14.33361111111111</v>
      </c>
      <c r="T20" s="13"/>
    </row>
    <row r="21" spans="1:20" ht="12.75">
      <c r="A21" s="27">
        <v>5576</v>
      </c>
      <c r="B21" s="28">
        <v>40822</v>
      </c>
      <c r="C21" s="5">
        <v>0.6041782407407407</v>
      </c>
      <c r="D21" s="29">
        <v>29.4</v>
      </c>
      <c r="E21" s="30">
        <v>121.5</v>
      </c>
      <c r="F21" s="30">
        <v>25.3</v>
      </c>
      <c r="G21" s="30">
        <v>26.1</v>
      </c>
      <c r="H21" s="31">
        <v>30</v>
      </c>
      <c r="I21" s="32"/>
      <c r="J21" s="29">
        <v>0.14</v>
      </c>
      <c r="K21" s="29">
        <v>231</v>
      </c>
      <c r="L21" s="33">
        <f t="shared" si="0"/>
        <v>32.34</v>
      </c>
      <c r="M21" s="34">
        <f t="shared" si="5"/>
        <v>420.0000000000081</v>
      </c>
      <c r="N21" s="35">
        <f t="shared" si="1"/>
        <v>13582.800000000263</v>
      </c>
      <c r="O21" s="36">
        <f t="shared" si="7"/>
        <v>3.8999999999999986</v>
      </c>
      <c r="P21" s="33">
        <f t="shared" si="2"/>
        <v>2901.755999999999</v>
      </c>
      <c r="Q21" s="33">
        <f t="shared" si="3"/>
        <v>420.0000000000081</v>
      </c>
      <c r="R21" s="37">
        <f t="shared" si="4"/>
        <v>1218737.520000023</v>
      </c>
      <c r="S21" s="38">
        <f t="shared" si="6"/>
        <v>14.500277777777775</v>
      </c>
      <c r="T21" s="13"/>
    </row>
    <row r="22" spans="1:20" ht="12.75">
      <c r="A22" s="27">
        <v>5786</v>
      </c>
      <c r="B22" s="28">
        <v>40822</v>
      </c>
      <c r="C22" s="5">
        <v>0.6090393518518519</v>
      </c>
      <c r="D22" s="29">
        <v>29.5</v>
      </c>
      <c r="E22" s="30">
        <v>122</v>
      </c>
      <c r="F22" s="30">
        <v>25.3</v>
      </c>
      <c r="G22" s="30">
        <v>26.3</v>
      </c>
      <c r="H22" s="31">
        <v>30.1</v>
      </c>
      <c r="I22" s="32">
        <v>9</v>
      </c>
      <c r="J22" s="29">
        <v>11.89</v>
      </c>
      <c r="K22" s="29">
        <v>221</v>
      </c>
      <c r="L22" s="33">
        <f t="shared" si="0"/>
        <v>2627.69</v>
      </c>
      <c r="M22" s="34">
        <f t="shared" si="5"/>
        <v>539.0000000000011</v>
      </c>
      <c r="N22" s="35">
        <f t="shared" si="1"/>
        <v>1416324.910000003</v>
      </c>
      <c r="O22" s="36">
        <f t="shared" si="7"/>
        <v>3.8000000000000007</v>
      </c>
      <c r="P22" s="33">
        <f t="shared" si="2"/>
        <v>2827.3520000000003</v>
      </c>
      <c r="Q22" s="33">
        <f t="shared" si="3"/>
        <v>539.0000000000011</v>
      </c>
      <c r="R22" s="37">
        <f t="shared" si="4"/>
        <v>1523942.7280000034</v>
      </c>
      <c r="S22" s="38">
        <f t="shared" si="6"/>
        <v>14.616944444444446</v>
      </c>
      <c r="T22" s="13"/>
    </row>
    <row r="23" spans="1:20" ht="12.75">
      <c r="A23" s="27">
        <v>6055</v>
      </c>
      <c r="B23" s="28">
        <v>40822</v>
      </c>
      <c r="C23" s="5">
        <v>0.6152777777777778</v>
      </c>
      <c r="D23" s="29">
        <v>29.6</v>
      </c>
      <c r="E23" s="30">
        <v>121.6</v>
      </c>
      <c r="F23" s="30">
        <v>25.3</v>
      </c>
      <c r="G23" s="30">
        <v>26.1</v>
      </c>
      <c r="H23" s="31">
        <v>29.6</v>
      </c>
      <c r="I23" s="32"/>
      <c r="J23" s="29">
        <v>11.89</v>
      </c>
      <c r="K23" s="29">
        <v>221</v>
      </c>
      <c r="L23" s="33">
        <f t="shared" si="0"/>
        <v>2627.69</v>
      </c>
      <c r="M23" s="34">
        <f t="shared" si="5"/>
        <v>240.9999999999961</v>
      </c>
      <c r="N23" s="35">
        <f t="shared" si="1"/>
        <v>633273.2899999898</v>
      </c>
      <c r="O23" s="36">
        <f t="shared" si="7"/>
        <v>3.5</v>
      </c>
      <c r="P23" s="33">
        <f t="shared" si="2"/>
        <v>2604.14</v>
      </c>
      <c r="Q23" s="33">
        <f t="shared" si="3"/>
        <v>240.9999999999961</v>
      </c>
      <c r="R23" s="37">
        <f t="shared" si="4"/>
        <v>627597.7399999899</v>
      </c>
      <c r="S23" s="38">
        <f t="shared" si="6"/>
        <v>14.766666666666667</v>
      </c>
      <c r="T23" s="13"/>
    </row>
    <row r="24" spans="1:20" ht="12.75">
      <c r="A24" s="27">
        <v>6159</v>
      </c>
      <c r="B24" s="28">
        <v>40822</v>
      </c>
      <c r="C24" s="5">
        <v>0.6180671296296296</v>
      </c>
      <c r="D24" s="29">
        <v>29.6</v>
      </c>
      <c r="E24" s="30">
        <v>121.2</v>
      </c>
      <c r="F24" s="30">
        <v>25.4</v>
      </c>
      <c r="G24" s="30">
        <v>26.2</v>
      </c>
      <c r="H24" s="31">
        <v>29.6</v>
      </c>
      <c r="I24" s="32">
        <v>0</v>
      </c>
      <c r="J24" s="29">
        <v>0.14</v>
      </c>
      <c r="K24" s="29">
        <v>231</v>
      </c>
      <c r="L24" s="33">
        <f t="shared" si="0"/>
        <v>32.34</v>
      </c>
      <c r="M24" s="34">
        <f t="shared" si="5"/>
        <v>59.99999999999979</v>
      </c>
      <c r="N24" s="35">
        <f t="shared" si="1"/>
        <v>1940.3999999999933</v>
      </c>
      <c r="O24" s="36">
        <f t="shared" si="7"/>
        <v>3.400000000000002</v>
      </c>
      <c r="P24" s="33">
        <f t="shared" si="2"/>
        <v>2529.7360000000012</v>
      </c>
      <c r="Q24" s="33">
        <f t="shared" si="3"/>
        <v>59.99999999999979</v>
      </c>
      <c r="R24" s="37">
        <f t="shared" si="4"/>
        <v>151784.15999999954</v>
      </c>
      <c r="S24" s="38">
        <f t="shared" si="6"/>
        <v>14.83361111111111</v>
      </c>
      <c r="T24" s="13"/>
    </row>
    <row r="25" spans="1:20" ht="12.75">
      <c r="A25" s="27">
        <v>6189</v>
      </c>
      <c r="B25" s="28">
        <v>40822</v>
      </c>
      <c r="C25" s="5">
        <v>0.6187615740740741</v>
      </c>
      <c r="D25" s="29">
        <v>29.6</v>
      </c>
      <c r="E25" s="30">
        <v>121.2</v>
      </c>
      <c r="F25" s="30">
        <v>25.4</v>
      </c>
      <c r="G25" s="30">
        <v>26.3</v>
      </c>
      <c r="H25" s="31">
        <v>30.2</v>
      </c>
      <c r="I25" s="32"/>
      <c r="J25" s="29">
        <v>0.14</v>
      </c>
      <c r="K25" s="29">
        <v>231</v>
      </c>
      <c r="L25" s="33">
        <f t="shared" si="0"/>
        <v>32.34</v>
      </c>
      <c r="M25" s="34">
        <f t="shared" si="5"/>
        <v>479.9999999999983</v>
      </c>
      <c r="N25" s="35">
        <f t="shared" si="1"/>
        <v>15523.199999999946</v>
      </c>
      <c r="O25" s="36">
        <f t="shared" si="7"/>
        <v>3.8999999999999986</v>
      </c>
      <c r="P25" s="33">
        <f t="shared" si="2"/>
        <v>2901.755999999999</v>
      </c>
      <c r="Q25" s="33">
        <f t="shared" si="3"/>
        <v>479.9999999999983</v>
      </c>
      <c r="R25" s="37">
        <f t="shared" si="4"/>
        <v>1392842.8799999945</v>
      </c>
      <c r="S25" s="38">
        <f t="shared" si="6"/>
        <v>14.850277777777777</v>
      </c>
      <c r="T25" s="13"/>
    </row>
    <row r="26" spans="1:20" ht="12.75">
      <c r="A26" s="27">
        <v>6429</v>
      </c>
      <c r="B26" s="28">
        <v>40822</v>
      </c>
      <c r="C26" s="5">
        <v>0.6243171296296296</v>
      </c>
      <c r="D26" s="29">
        <v>29.7</v>
      </c>
      <c r="E26" s="30">
        <v>120.9</v>
      </c>
      <c r="F26" s="30">
        <v>25.4</v>
      </c>
      <c r="G26" s="30">
        <v>26.1</v>
      </c>
      <c r="H26" s="31">
        <v>30.2</v>
      </c>
      <c r="I26" s="32">
        <v>9</v>
      </c>
      <c r="J26" s="29">
        <v>11.92</v>
      </c>
      <c r="K26" s="29">
        <v>220</v>
      </c>
      <c r="L26" s="33">
        <f t="shared" si="0"/>
        <v>2622.4</v>
      </c>
      <c r="M26" s="34">
        <f t="shared" si="5"/>
        <v>1560.000000000004</v>
      </c>
      <c r="N26" s="35">
        <f t="shared" si="1"/>
        <v>4090944.0000000107</v>
      </c>
      <c r="O26" s="36">
        <f t="shared" si="7"/>
        <v>4.099999999999998</v>
      </c>
      <c r="P26" s="33">
        <f t="shared" si="2"/>
        <v>3050.5639999999985</v>
      </c>
      <c r="Q26" s="33">
        <f t="shared" si="3"/>
        <v>1560.000000000004</v>
      </c>
      <c r="R26" s="37">
        <f t="shared" si="4"/>
        <v>4758879.84000001</v>
      </c>
      <c r="S26" s="38">
        <f t="shared" si="6"/>
        <v>14.98361111111111</v>
      </c>
      <c r="T26" s="13"/>
    </row>
    <row r="27" spans="1:20" ht="12.75">
      <c r="A27" s="27">
        <v>7190</v>
      </c>
      <c r="B27" s="28">
        <v>40822</v>
      </c>
      <c r="C27" s="5">
        <v>0.6423726851851852</v>
      </c>
      <c r="D27" s="29">
        <v>29.8</v>
      </c>
      <c r="E27" s="30">
        <v>119.2</v>
      </c>
      <c r="F27" s="30">
        <v>25.4</v>
      </c>
      <c r="G27" s="30">
        <v>26.2</v>
      </c>
      <c r="H27" s="31">
        <v>31</v>
      </c>
      <c r="I27" s="32"/>
      <c r="J27" s="29">
        <v>11.92</v>
      </c>
      <c r="K27" s="29">
        <v>220</v>
      </c>
      <c r="L27" s="33">
        <f t="shared" si="0"/>
        <v>2622.4</v>
      </c>
      <c r="M27" s="34">
        <f t="shared" si="5"/>
        <v>1021.9999999999999</v>
      </c>
      <c r="N27" s="35">
        <f t="shared" si="1"/>
        <v>2680092.8</v>
      </c>
      <c r="O27" s="36">
        <f t="shared" si="7"/>
        <v>4.800000000000001</v>
      </c>
      <c r="P27" s="33">
        <f t="shared" si="2"/>
        <v>3571.3920000000003</v>
      </c>
      <c r="Q27" s="33">
        <f t="shared" si="3"/>
        <v>1021.9999999999999</v>
      </c>
      <c r="R27" s="37">
        <f t="shared" si="4"/>
        <v>3649962.624</v>
      </c>
      <c r="S27" s="38">
        <f t="shared" si="6"/>
        <v>15.416944444444445</v>
      </c>
      <c r="T27" s="13"/>
    </row>
    <row r="28" spans="1:20" ht="12.75">
      <c r="A28" s="27">
        <v>7684</v>
      </c>
      <c r="B28" s="28">
        <v>40822</v>
      </c>
      <c r="C28" s="5">
        <v>0.6542013888888889</v>
      </c>
      <c r="D28" s="29">
        <v>30</v>
      </c>
      <c r="E28" s="30">
        <v>121.8</v>
      </c>
      <c r="F28" s="30">
        <v>25.5</v>
      </c>
      <c r="G28" s="30">
        <v>25.9</v>
      </c>
      <c r="H28" s="31">
        <v>28.9</v>
      </c>
      <c r="I28" s="32"/>
      <c r="J28" s="29">
        <v>11.92</v>
      </c>
      <c r="K28" s="29">
        <v>220</v>
      </c>
      <c r="L28" s="33">
        <f t="shared" si="0"/>
        <v>2622.4</v>
      </c>
      <c r="M28" s="34">
        <f t="shared" si="5"/>
        <v>837.9999999999935</v>
      </c>
      <c r="N28" s="35">
        <f t="shared" si="1"/>
        <v>2197571.199999983</v>
      </c>
      <c r="O28" s="36">
        <f t="shared" si="7"/>
        <v>3</v>
      </c>
      <c r="P28" s="33">
        <f t="shared" si="2"/>
        <v>2232.12</v>
      </c>
      <c r="Q28" s="33">
        <f t="shared" si="3"/>
        <v>837.9999999999935</v>
      </c>
      <c r="R28" s="37">
        <f t="shared" si="4"/>
        <v>1870516.5599999854</v>
      </c>
      <c r="S28" s="38">
        <f t="shared" si="6"/>
        <v>15.700833333333334</v>
      </c>
      <c r="T28" s="13"/>
    </row>
    <row r="29" spans="1:21" ht="12.75">
      <c r="A29" s="27">
        <v>8101</v>
      </c>
      <c r="B29" s="28">
        <v>40822</v>
      </c>
      <c r="C29" s="43">
        <v>0.6639004629629629</v>
      </c>
      <c r="D29" s="29">
        <v>30.1</v>
      </c>
      <c r="E29" s="30">
        <v>123.8</v>
      </c>
      <c r="F29" s="30">
        <v>25.6</v>
      </c>
      <c r="G29" s="30">
        <v>24.9</v>
      </c>
      <c r="H29" s="31">
        <v>33.4</v>
      </c>
      <c r="I29" s="32">
        <v>0</v>
      </c>
      <c r="J29" s="29">
        <v>0.432</v>
      </c>
      <c r="K29" s="29">
        <v>230</v>
      </c>
      <c r="L29" s="33">
        <f t="shared" si="0"/>
        <v>99.36</v>
      </c>
      <c r="M29" s="34">
        <f t="shared" si="5"/>
        <v>1020.0000000000059</v>
      </c>
      <c r="N29" s="35">
        <f t="shared" si="1"/>
        <v>101347.2000000006</v>
      </c>
      <c r="O29" s="36">
        <f t="shared" si="7"/>
        <v>8.5</v>
      </c>
      <c r="P29" s="33">
        <f t="shared" si="2"/>
        <v>6324.34</v>
      </c>
      <c r="Q29" s="33">
        <f t="shared" si="3"/>
        <v>1020.0000000000059</v>
      </c>
      <c r="R29" s="44">
        <f t="shared" si="4"/>
        <v>6450826.800000038</v>
      </c>
      <c r="S29" s="38">
        <f t="shared" si="6"/>
        <v>15.933611111111109</v>
      </c>
      <c r="T29" s="38"/>
      <c r="U29" s="45"/>
    </row>
    <row r="30" spans="1:20" ht="12.75">
      <c r="A30" s="27">
        <v>8593</v>
      </c>
      <c r="B30" s="28">
        <v>40822</v>
      </c>
      <c r="C30" s="43">
        <v>0.6757060185185185</v>
      </c>
      <c r="D30" s="29">
        <v>30.2</v>
      </c>
      <c r="E30" s="30">
        <v>121.7</v>
      </c>
      <c r="F30" s="30">
        <v>25.6</v>
      </c>
      <c r="G30" s="30">
        <v>24.7</v>
      </c>
      <c r="H30" s="31">
        <v>32.9</v>
      </c>
      <c r="I30" s="32"/>
      <c r="J30" s="29">
        <v>0.432</v>
      </c>
      <c r="K30" s="29">
        <v>229</v>
      </c>
      <c r="L30" s="33">
        <f t="shared" si="0"/>
        <v>98.928</v>
      </c>
      <c r="M30" s="34">
        <f t="shared" si="5"/>
        <v>540.0000000000077</v>
      </c>
      <c r="N30" s="35">
        <f t="shared" si="1"/>
        <v>53421.12000000077</v>
      </c>
      <c r="O30" s="36">
        <f t="shared" si="7"/>
        <v>8.2</v>
      </c>
      <c r="P30" s="33">
        <f t="shared" si="2"/>
        <v>6101.127999999999</v>
      </c>
      <c r="Q30" s="33">
        <f t="shared" si="3"/>
        <v>540.0000000000077</v>
      </c>
      <c r="R30" s="44">
        <f t="shared" si="4"/>
        <v>3294609.1200000467</v>
      </c>
      <c r="S30" s="38">
        <f t="shared" si="6"/>
        <v>16.216944444444444</v>
      </c>
      <c r="T30" s="39">
        <f>SUM(N4:N29)</f>
        <v>32273486.99999998</v>
      </c>
    </row>
    <row r="31" spans="1:20" ht="12.75">
      <c r="A31" s="27">
        <v>8863</v>
      </c>
      <c r="B31" s="28">
        <v>40822</v>
      </c>
      <c r="C31" s="43">
        <v>0.6819560185185186</v>
      </c>
      <c r="D31" s="29">
        <v>30.3</v>
      </c>
      <c r="E31" s="30">
        <v>118.9</v>
      </c>
      <c r="F31" s="30">
        <v>25.6</v>
      </c>
      <c r="G31" s="30">
        <v>24.9</v>
      </c>
      <c r="H31" s="31">
        <v>31.7</v>
      </c>
      <c r="I31" s="32"/>
      <c r="J31" s="29">
        <v>0.432</v>
      </c>
      <c r="K31" s="29">
        <v>229</v>
      </c>
      <c r="L31" s="33">
        <f t="shared" si="0"/>
        <v>98.928</v>
      </c>
      <c r="M31" s="34">
        <f t="shared" si="5"/>
        <v>959.9999999999966</v>
      </c>
      <c r="N31" s="35">
        <f t="shared" si="1"/>
        <v>94970.87999999966</v>
      </c>
      <c r="O31" s="36">
        <f t="shared" si="7"/>
        <v>6.800000000000001</v>
      </c>
      <c r="P31" s="33">
        <f t="shared" si="2"/>
        <v>5059.472000000001</v>
      </c>
      <c r="Q31" s="33">
        <f t="shared" si="3"/>
        <v>959.9999999999966</v>
      </c>
      <c r="R31" s="44">
        <f t="shared" si="4"/>
        <v>4857093.119999983</v>
      </c>
      <c r="S31" s="38">
        <f t="shared" si="6"/>
        <v>16.366944444444446</v>
      </c>
      <c r="T31" s="13"/>
    </row>
    <row r="32" spans="1:20" ht="12.75">
      <c r="A32" s="27">
        <v>9325</v>
      </c>
      <c r="B32" s="28">
        <v>40822</v>
      </c>
      <c r="C32" s="43">
        <v>0.6930671296296297</v>
      </c>
      <c r="D32" s="29">
        <v>30.3</v>
      </c>
      <c r="E32" s="30">
        <v>115.4</v>
      </c>
      <c r="F32" s="30">
        <v>25.7</v>
      </c>
      <c r="G32" s="30">
        <v>24.5</v>
      </c>
      <c r="H32" s="31">
        <v>33.7</v>
      </c>
      <c r="I32" s="32"/>
      <c r="J32" s="29">
        <v>0.544</v>
      </c>
      <c r="K32" s="29">
        <v>230</v>
      </c>
      <c r="L32" s="33">
        <f t="shared" si="0"/>
        <v>125.12</v>
      </c>
      <c r="M32" s="34">
        <f t="shared" si="5"/>
        <v>719.9999999999975</v>
      </c>
      <c r="N32" s="35">
        <f t="shared" si="1"/>
        <v>90086.39999999969</v>
      </c>
      <c r="O32" s="36">
        <f t="shared" si="7"/>
        <v>9.200000000000003</v>
      </c>
      <c r="P32" s="33">
        <f t="shared" si="2"/>
        <v>6845.1680000000015</v>
      </c>
      <c r="Q32" s="33">
        <f t="shared" si="3"/>
        <v>719.9999999999975</v>
      </c>
      <c r="R32" s="44">
        <f t="shared" si="4"/>
        <v>4928520.959999984</v>
      </c>
      <c r="S32" s="38">
        <f t="shared" si="6"/>
        <v>16.63361111111111</v>
      </c>
      <c r="T32" s="13"/>
    </row>
    <row r="33" spans="1:20" ht="12.75">
      <c r="A33" s="27">
        <v>9685</v>
      </c>
      <c r="B33" s="28">
        <v>40822</v>
      </c>
      <c r="C33" s="43">
        <v>0.701400462962963</v>
      </c>
      <c r="D33" s="29">
        <v>30.2</v>
      </c>
      <c r="E33" s="30">
        <v>115</v>
      </c>
      <c r="F33" s="30">
        <v>25.7</v>
      </c>
      <c r="G33" s="30">
        <v>24.7</v>
      </c>
      <c r="H33" s="31">
        <v>35.5</v>
      </c>
      <c r="I33" s="32"/>
      <c r="J33" s="29">
        <v>0.544</v>
      </c>
      <c r="K33" s="29">
        <v>230</v>
      </c>
      <c r="L33" s="33">
        <f t="shared" si="0"/>
        <v>125.12</v>
      </c>
      <c r="M33" s="34">
        <f t="shared" si="5"/>
        <v>1079.9999999999961</v>
      </c>
      <c r="N33" s="35">
        <f t="shared" si="1"/>
        <v>135129.5999999995</v>
      </c>
      <c r="O33" s="36">
        <f t="shared" si="7"/>
        <v>10.8</v>
      </c>
      <c r="P33" s="33">
        <f t="shared" si="2"/>
        <v>8035.6320000000005</v>
      </c>
      <c r="Q33" s="33">
        <f t="shared" si="3"/>
        <v>1079.9999999999961</v>
      </c>
      <c r="R33" s="44">
        <f t="shared" si="4"/>
        <v>8678482.559999969</v>
      </c>
      <c r="S33" s="38">
        <f t="shared" si="6"/>
        <v>16.83361111111111</v>
      </c>
      <c r="T33" s="13"/>
    </row>
    <row r="34" spans="1:20" ht="12.75">
      <c r="A34" s="27">
        <v>10207</v>
      </c>
      <c r="B34" s="28">
        <v>40822</v>
      </c>
      <c r="C34" s="43">
        <v>0.713900462962963</v>
      </c>
      <c r="D34" s="29">
        <v>30.1</v>
      </c>
      <c r="E34" s="30">
        <v>114.8</v>
      </c>
      <c r="F34" s="30">
        <v>25.8</v>
      </c>
      <c r="G34" s="30">
        <v>25</v>
      </c>
      <c r="H34" s="31">
        <v>34</v>
      </c>
      <c r="I34" s="32"/>
      <c r="J34" s="29">
        <v>0.544</v>
      </c>
      <c r="K34" s="29">
        <v>230</v>
      </c>
      <c r="L34" s="33">
        <f t="shared" si="0"/>
        <v>125.12</v>
      </c>
      <c r="M34" s="34">
        <f t="shared" si="5"/>
        <v>719.9999999999975</v>
      </c>
      <c r="N34" s="35">
        <f t="shared" si="1"/>
        <v>90086.39999999969</v>
      </c>
      <c r="O34" s="36">
        <f t="shared" si="7"/>
        <v>9</v>
      </c>
      <c r="P34" s="33">
        <f t="shared" si="2"/>
        <v>6696.36</v>
      </c>
      <c r="Q34" s="33">
        <f t="shared" si="3"/>
        <v>719.9999999999975</v>
      </c>
      <c r="R34" s="44">
        <f t="shared" si="4"/>
        <v>4821379.199999983</v>
      </c>
      <c r="S34" s="38">
        <f t="shared" si="6"/>
        <v>17.13361111111111</v>
      </c>
      <c r="T34" s="39">
        <f>SUM(R29:R41)</f>
        <v>67646628.72000007</v>
      </c>
    </row>
    <row r="35" spans="1:20" ht="12.75">
      <c r="A35" s="27">
        <v>10567</v>
      </c>
      <c r="B35" s="28">
        <v>40822</v>
      </c>
      <c r="C35" s="43">
        <v>0.7222337962962962</v>
      </c>
      <c r="D35" s="29">
        <v>30</v>
      </c>
      <c r="E35" s="30">
        <v>114.4</v>
      </c>
      <c r="F35" s="30">
        <v>25.8</v>
      </c>
      <c r="G35" s="30">
        <v>24.7</v>
      </c>
      <c r="H35" s="31">
        <v>31.3</v>
      </c>
      <c r="I35" s="32"/>
      <c r="J35" s="29">
        <v>0.544</v>
      </c>
      <c r="K35" s="29">
        <v>230</v>
      </c>
      <c r="L35" s="33">
        <f t="shared" si="0"/>
        <v>125.12</v>
      </c>
      <c r="M35" s="34">
        <f t="shared" si="5"/>
        <v>780.0000000000068</v>
      </c>
      <c r="N35" s="35">
        <f t="shared" si="1"/>
        <v>97593.60000000085</v>
      </c>
      <c r="O35" s="36">
        <f t="shared" si="7"/>
        <v>6.600000000000001</v>
      </c>
      <c r="P35" s="33">
        <f t="shared" si="2"/>
        <v>4910.664000000001</v>
      </c>
      <c r="Q35" s="33">
        <f t="shared" si="3"/>
        <v>780.0000000000068</v>
      </c>
      <c r="R35" s="44">
        <f t="shared" si="4"/>
        <v>3830317.920000034</v>
      </c>
      <c r="S35" s="38">
        <f t="shared" si="6"/>
        <v>17.33361111111111</v>
      </c>
      <c r="T35" s="13"/>
    </row>
    <row r="36" spans="1:20" ht="12.75">
      <c r="A36" s="27">
        <v>10939</v>
      </c>
      <c r="B36" s="28">
        <v>40822</v>
      </c>
      <c r="C36" s="43">
        <v>0.7312615740740741</v>
      </c>
      <c r="D36" s="29">
        <v>30</v>
      </c>
      <c r="E36" s="30">
        <v>114.3</v>
      </c>
      <c r="F36" s="30">
        <v>25.9</v>
      </c>
      <c r="G36" s="30">
        <v>24.4</v>
      </c>
      <c r="H36" s="31">
        <v>30.5</v>
      </c>
      <c r="I36" s="32"/>
      <c r="J36" s="29">
        <v>0.544</v>
      </c>
      <c r="K36" s="29">
        <v>230</v>
      </c>
      <c r="L36" s="33">
        <f t="shared" si="0"/>
        <v>125.12</v>
      </c>
      <c r="M36" s="34">
        <f t="shared" si="5"/>
        <v>1620.0000000000039</v>
      </c>
      <c r="N36" s="35">
        <f t="shared" si="1"/>
        <v>202694.4000000005</v>
      </c>
      <c r="O36" s="36">
        <f t="shared" si="7"/>
        <v>6.100000000000001</v>
      </c>
      <c r="P36" s="33">
        <f t="shared" si="2"/>
        <v>4538.644000000001</v>
      </c>
      <c r="Q36" s="33">
        <f t="shared" si="3"/>
        <v>1620.0000000000039</v>
      </c>
      <c r="R36" s="44">
        <f t="shared" si="4"/>
        <v>7352603.28000002</v>
      </c>
      <c r="S36" s="38">
        <f t="shared" si="6"/>
        <v>17.55027777777778</v>
      </c>
      <c r="T36" s="13"/>
    </row>
    <row r="37" spans="1:20" ht="12.75">
      <c r="A37" s="27">
        <v>11732</v>
      </c>
      <c r="B37" s="28">
        <v>40822</v>
      </c>
      <c r="C37" s="43">
        <v>0.7500115740740741</v>
      </c>
      <c r="D37" s="29">
        <v>29.8</v>
      </c>
      <c r="E37" s="30">
        <v>116.2</v>
      </c>
      <c r="F37" s="30">
        <v>24.5</v>
      </c>
      <c r="G37" s="30">
        <v>24.4</v>
      </c>
      <c r="H37" s="31">
        <v>31.6</v>
      </c>
      <c r="I37" s="32"/>
      <c r="J37" s="29">
        <v>0.544</v>
      </c>
      <c r="K37" s="29">
        <v>230</v>
      </c>
      <c r="L37" s="33">
        <f t="shared" si="0"/>
        <v>125.12</v>
      </c>
      <c r="M37" s="34">
        <f t="shared" si="5"/>
        <v>2399.9999999999914</v>
      </c>
      <c r="N37" s="35">
        <f t="shared" si="1"/>
        <v>300287.99999999895</v>
      </c>
      <c r="O37" s="36">
        <f t="shared" si="7"/>
        <v>7.200000000000003</v>
      </c>
      <c r="P37" s="33">
        <f t="shared" si="2"/>
        <v>5357.088000000002</v>
      </c>
      <c r="Q37" s="33">
        <f t="shared" si="3"/>
        <v>2399.9999999999914</v>
      </c>
      <c r="R37" s="44">
        <f t="shared" si="4"/>
        <v>12857011.199999958</v>
      </c>
      <c r="S37" s="38">
        <f t="shared" si="6"/>
        <v>18.00027777777778</v>
      </c>
      <c r="T37" s="13"/>
    </row>
    <row r="38" spans="1:21" ht="12.75">
      <c r="A38" s="27">
        <v>12912</v>
      </c>
      <c r="B38" s="28">
        <v>40822</v>
      </c>
      <c r="C38" s="43">
        <v>0.7777893518518518</v>
      </c>
      <c r="D38" s="29">
        <v>29.6</v>
      </c>
      <c r="E38" s="30">
        <v>116.8</v>
      </c>
      <c r="F38" s="30">
        <v>24.8</v>
      </c>
      <c r="G38" s="30">
        <v>24.3</v>
      </c>
      <c r="H38" s="31">
        <v>29.6</v>
      </c>
      <c r="I38" s="32"/>
      <c r="J38" s="29">
        <v>0.544</v>
      </c>
      <c r="K38" s="29">
        <v>230</v>
      </c>
      <c r="L38" s="33">
        <f t="shared" si="0"/>
        <v>125.12</v>
      </c>
      <c r="M38" s="34">
        <f t="shared" si="5"/>
        <v>780.0000000000068</v>
      </c>
      <c r="N38" s="35">
        <f t="shared" si="1"/>
        <v>97593.60000000085</v>
      </c>
      <c r="O38" s="36">
        <f t="shared" si="7"/>
        <v>5.300000000000001</v>
      </c>
      <c r="P38" s="33">
        <f t="shared" si="2"/>
        <v>3943.4120000000003</v>
      </c>
      <c r="Q38" s="33">
        <f t="shared" si="3"/>
        <v>780.0000000000068</v>
      </c>
      <c r="R38" s="44">
        <f t="shared" si="4"/>
        <v>3075861.360000027</v>
      </c>
      <c r="S38" s="38">
        <f t="shared" si="6"/>
        <v>18.666944444444443</v>
      </c>
      <c r="T38" s="13"/>
      <c r="U38" s="45"/>
    </row>
    <row r="39" spans="1:20" ht="12.75">
      <c r="A39" s="27">
        <v>13284</v>
      </c>
      <c r="B39" s="28">
        <v>40822</v>
      </c>
      <c r="C39" s="43">
        <v>0.7868171296296297</v>
      </c>
      <c r="D39" s="29">
        <v>29.6</v>
      </c>
      <c r="E39" s="30">
        <v>116.4</v>
      </c>
      <c r="F39" s="30">
        <v>24.8</v>
      </c>
      <c r="G39" s="30">
        <v>24.3</v>
      </c>
      <c r="H39" s="31">
        <v>29</v>
      </c>
      <c r="I39" s="32"/>
      <c r="J39" s="29">
        <v>0.532</v>
      </c>
      <c r="K39" s="29">
        <v>230</v>
      </c>
      <c r="L39" s="33">
        <f t="shared" si="0"/>
        <v>122.36000000000001</v>
      </c>
      <c r="M39" s="34">
        <f t="shared" si="5"/>
        <v>599.9999999999978</v>
      </c>
      <c r="N39" s="35">
        <f t="shared" si="1"/>
        <v>73415.99999999974</v>
      </c>
      <c r="O39" s="36">
        <f t="shared" si="7"/>
        <v>4.699999999999999</v>
      </c>
      <c r="P39" s="33">
        <f t="shared" si="2"/>
        <v>3496.9879999999994</v>
      </c>
      <c r="Q39" s="33">
        <f t="shared" si="3"/>
        <v>599.9999999999978</v>
      </c>
      <c r="R39" s="44">
        <f t="shared" si="4"/>
        <v>2098192.799999992</v>
      </c>
      <c r="S39" s="38">
        <f t="shared" si="6"/>
        <v>18.88361111111111</v>
      </c>
      <c r="T39" s="13"/>
    </row>
    <row r="40" spans="1:20" ht="12.75">
      <c r="A40" s="27">
        <v>13584</v>
      </c>
      <c r="B40" s="28">
        <v>40822</v>
      </c>
      <c r="C40" s="43">
        <v>0.7937615740740741</v>
      </c>
      <c r="D40" s="29">
        <v>29.5</v>
      </c>
      <c r="E40" s="30">
        <v>116.6</v>
      </c>
      <c r="F40" s="30">
        <v>24.9</v>
      </c>
      <c r="G40" s="30">
        <v>24.5</v>
      </c>
      <c r="H40" s="31">
        <v>29.8</v>
      </c>
      <c r="I40" s="32"/>
      <c r="J40" s="29">
        <v>0.535</v>
      </c>
      <c r="K40" s="29">
        <v>230</v>
      </c>
      <c r="L40" s="33">
        <f t="shared" si="0"/>
        <v>123.05000000000001</v>
      </c>
      <c r="M40" s="34">
        <f t="shared" si="5"/>
        <v>299.9999999999989</v>
      </c>
      <c r="N40" s="35">
        <f t="shared" si="1"/>
        <v>36914.99999999987</v>
      </c>
      <c r="O40" s="36">
        <f t="shared" si="7"/>
        <v>5.300000000000001</v>
      </c>
      <c r="P40" s="33">
        <f t="shared" si="2"/>
        <v>3943.4120000000003</v>
      </c>
      <c r="Q40" s="33">
        <f t="shared" si="3"/>
        <v>299.9999999999989</v>
      </c>
      <c r="R40" s="44">
        <f t="shared" si="4"/>
        <v>1183023.599999996</v>
      </c>
      <c r="S40" s="38">
        <f t="shared" si="6"/>
        <v>19.05027777777778</v>
      </c>
      <c r="T40" s="13"/>
    </row>
    <row r="41" spans="1:20" ht="12.75">
      <c r="A41" s="27">
        <v>13734</v>
      </c>
      <c r="B41" s="28">
        <v>40822</v>
      </c>
      <c r="C41" s="43">
        <v>0.7972337962962963</v>
      </c>
      <c r="D41" s="29">
        <v>29.5</v>
      </c>
      <c r="E41" s="30">
        <v>116.6</v>
      </c>
      <c r="F41" s="30">
        <v>24.8</v>
      </c>
      <c r="G41" s="41">
        <f>AVERAGE(G40,G42)</f>
        <v>24.35</v>
      </c>
      <c r="H41" s="42">
        <f>AVERAGE(H40,H42)</f>
        <v>31.1</v>
      </c>
      <c r="I41" s="46"/>
      <c r="J41" s="29">
        <v>0</v>
      </c>
      <c r="K41" s="29">
        <v>0</v>
      </c>
      <c r="L41" s="33">
        <f t="shared" si="0"/>
        <v>0</v>
      </c>
      <c r="M41" s="34">
        <f t="shared" si="5"/>
        <v>840.0000000000066</v>
      </c>
      <c r="N41" s="35">
        <f t="shared" si="1"/>
        <v>0</v>
      </c>
      <c r="O41" s="36">
        <f t="shared" si="7"/>
        <v>6.75</v>
      </c>
      <c r="P41" s="33">
        <f t="shared" si="2"/>
        <v>5022.2699999999995</v>
      </c>
      <c r="Q41" s="33">
        <f t="shared" si="3"/>
        <v>840.0000000000066</v>
      </c>
      <c r="R41" s="44">
        <f t="shared" si="4"/>
        <v>4218706.800000032</v>
      </c>
      <c r="S41" s="38">
        <f t="shared" si="6"/>
        <v>19.13361111111111</v>
      </c>
      <c r="T41" s="39">
        <f>R47-T34</f>
        <v>33698538.851999894</v>
      </c>
    </row>
    <row r="42" spans="1:20" ht="12.75">
      <c r="A42" s="27">
        <v>14137</v>
      </c>
      <c r="B42" s="28">
        <v>40822</v>
      </c>
      <c r="C42" s="43">
        <v>0.8069560185185186</v>
      </c>
      <c r="D42" s="29">
        <v>29.5</v>
      </c>
      <c r="E42" s="30">
        <v>114.5</v>
      </c>
      <c r="F42" s="30">
        <v>25.8</v>
      </c>
      <c r="G42" s="30">
        <v>24.2</v>
      </c>
      <c r="H42" s="31">
        <v>32.4</v>
      </c>
      <c r="I42" s="46"/>
      <c r="J42" s="29">
        <v>0</v>
      </c>
      <c r="K42" s="29">
        <v>0</v>
      </c>
      <c r="L42" s="33">
        <f t="shared" si="0"/>
        <v>0</v>
      </c>
      <c r="M42" s="34">
        <f t="shared" si="5"/>
        <v>179.99999999998977</v>
      </c>
      <c r="N42" s="35">
        <f t="shared" si="1"/>
        <v>0</v>
      </c>
      <c r="O42" s="36">
        <f t="shared" si="7"/>
        <v>8.2</v>
      </c>
      <c r="P42" s="33">
        <f t="shared" si="2"/>
        <v>6101.127999999999</v>
      </c>
      <c r="Q42" s="33">
        <f t="shared" si="3"/>
        <v>179.99999999998977</v>
      </c>
      <c r="R42" s="37">
        <f t="shared" si="4"/>
        <v>1098203.0399999374</v>
      </c>
      <c r="S42" s="38">
        <f t="shared" si="6"/>
        <v>19.366944444444446</v>
      </c>
      <c r="T42" s="13"/>
    </row>
    <row r="43" spans="1:20" ht="12.75">
      <c r="A43" s="27">
        <v>14227</v>
      </c>
      <c r="B43" s="28">
        <v>40822</v>
      </c>
      <c r="C43" s="43">
        <v>0.8090393518518518</v>
      </c>
      <c r="D43" s="29">
        <v>29.4</v>
      </c>
      <c r="E43" s="30">
        <v>113.3</v>
      </c>
      <c r="F43" s="30">
        <v>26.7</v>
      </c>
      <c r="G43" s="30">
        <v>24.3</v>
      </c>
      <c r="H43" s="31">
        <v>32.4</v>
      </c>
      <c r="I43" s="46"/>
      <c r="J43" s="29">
        <v>0</v>
      </c>
      <c r="K43" s="29">
        <v>0</v>
      </c>
      <c r="L43" s="33">
        <f t="shared" si="0"/>
        <v>0</v>
      </c>
      <c r="M43" s="34">
        <f t="shared" si="5"/>
        <v>899.9999999999968</v>
      </c>
      <c r="N43" s="35">
        <f t="shared" si="1"/>
        <v>0</v>
      </c>
      <c r="O43" s="36">
        <f t="shared" si="7"/>
        <v>8.099999999999998</v>
      </c>
      <c r="P43" s="33">
        <f t="shared" si="2"/>
        <v>6026.723999999998</v>
      </c>
      <c r="Q43" s="33">
        <f t="shared" si="3"/>
        <v>899.9999999999968</v>
      </c>
      <c r="R43" s="37">
        <f t="shared" si="4"/>
        <v>5424051.599999979</v>
      </c>
      <c r="S43" s="38">
        <f t="shared" si="6"/>
        <v>19.416944444444443</v>
      </c>
      <c r="T43" s="13"/>
    </row>
    <row r="44" spans="1:20" ht="12.75">
      <c r="A44" s="27">
        <v>14661</v>
      </c>
      <c r="B44" s="28">
        <v>40822</v>
      </c>
      <c r="C44" s="5">
        <v>0.8194560185185185</v>
      </c>
      <c r="D44" s="29">
        <v>29.4</v>
      </c>
      <c r="E44" s="30">
        <v>108.1</v>
      </c>
      <c r="F44" s="30">
        <v>27.4</v>
      </c>
      <c r="G44" s="30">
        <v>24</v>
      </c>
      <c r="H44" s="31">
        <v>27.4</v>
      </c>
      <c r="I44" s="46"/>
      <c r="J44" s="29">
        <v>0</v>
      </c>
      <c r="K44" s="29">
        <v>0</v>
      </c>
      <c r="L44" s="33">
        <f t="shared" si="0"/>
        <v>0</v>
      </c>
      <c r="M44" s="34">
        <f t="shared" si="5"/>
        <v>720.000000000007</v>
      </c>
      <c r="N44" s="35">
        <f t="shared" si="1"/>
        <v>0</v>
      </c>
      <c r="O44" s="36">
        <f t="shared" si="7"/>
        <v>3.3999999999999986</v>
      </c>
      <c r="P44" s="33">
        <f t="shared" si="2"/>
        <v>2529.735999999999</v>
      </c>
      <c r="Q44" s="33">
        <f t="shared" si="3"/>
        <v>720.000000000007</v>
      </c>
      <c r="R44" s="37">
        <f t="shared" si="4"/>
        <v>1821409.9200000172</v>
      </c>
      <c r="S44" s="38">
        <f t="shared" si="6"/>
        <v>19.666944444444443</v>
      </c>
      <c r="T44" s="13"/>
    </row>
    <row r="45" spans="1:20" ht="12.75">
      <c r="A45" s="27">
        <v>15021</v>
      </c>
      <c r="B45" s="28">
        <v>40822</v>
      </c>
      <c r="C45" s="5">
        <v>0.8277893518518519</v>
      </c>
      <c r="D45" s="29">
        <v>29.4</v>
      </c>
      <c r="E45" s="30">
        <v>104.6</v>
      </c>
      <c r="F45" s="30">
        <v>27.5</v>
      </c>
      <c r="G45" s="30">
        <v>24.3</v>
      </c>
      <c r="H45" s="31">
        <v>26.9</v>
      </c>
      <c r="I45" s="46"/>
      <c r="J45" s="29">
        <v>0</v>
      </c>
      <c r="K45" s="29">
        <v>0</v>
      </c>
      <c r="L45" s="33">
        <f t="shared" si="0"/>
        <v>0</v>
      </c>
      <c r="M45" s="34">
        <f t="shared" si="5"/>
        <v>359.99999999999875</v>
      </c>
      <c r="N45" s="35">
        <f t="shared" si="1"/>
        <v>0</v>
      </c>
      <c r="O45" s="36">
        <f t="shared" si="7"/>
        <v>2.599999999999998</v>
      </c>
      <c r="P45" s="33">
        <f t="shared" si="2"/>
        <v>1934.5039999999983</v>
      </c>
      <c r="Q45" s="33">
        <f t="shared" si="3"/>
        <v>359.99999999999875</v>
      </c>
      <c r="R45" s="37">
        <f t="shared" si="4"/>
        <v>696421.4399999969</v>
      </c>
      <c r="S45" s="38">
        <f t="shared" si="6"/>
        <v>19.866944444444446</v>
      </c>
      <c r="T45" s="13"/>
    </row>
    <row r="46" spans="1:20" ht="12.75">
      <c r="A46" s="47">
        <v>15201</v>
      </c>
      <c r="B46" s="48">
        <v>40822</v>
      </c>
      <c r="C46" s="49">
        <v>0.8319560185185185</v>
      </c>
      <c r="D46" s="50">
        <v>29.4</v>
      </c>
      <c r="E46" s="51">
        <v>103.1</v>
      </c>
      <c r="F46" s="51">
        <v>27.5</v>
      </c>
      <c r="G46" s="51">
        <v>24.4</v>
      </c>
      <c r="H46" s="52">
        <v>26.5</v>
      </c>
      <c r="I46" s="46"/>
      <c r="J46" s="29">
        <v>0</v>
      </c>
      <c r="K46" s="29">
        <v>0</v>
      </c>
      <c r="L46" s="33">
        <f>J46*K46</f>
        <v>0</v>
      </c>
      <c r="M46" s="29">
        <v>0</v>
      </c>
      <c r="N46" s="53">
        <v>0</v>
      </c>
      <c r="O46" s="36">
        <f t="shared" si="7"/>
        <v>2.1000000000000014</v>
      </c>
      <c r="P46" s="33">
        <f>178*4.18*(H46-G46)</f>
        <v>1562.484000000001</v>
      </c>
      <c r="Q46" s="33">
        <v>0</v>
      </c>
      <c r="R46" s="37">
        <v>0</v>
      </c>
      <c r="S46" s="38">
        <f t="shared" si="6"/>
        <v>19.966944444444444</v>
      </c>
      <c r="T46" s="13"/>
    </row>
    <row r="47" spans="1:20" ht="12.75">
      <c r="A47" s="13"/>
      <c r="B47" s="13"/>
      <c r="C47" s="13"/>
      <c r="D47" s="13"/>
      <c r="E47" s="54"/>
      <c r="F47" s="54"/>
      <c r="G47" s="54"/>
      <c r="H47" s="54"/>
      <c r="I47" s="55" t="s">
        <v>29</v>
      </c>
      <c r="J47" s="56"/>
      <c r="K47" s="56"/>
      <c r="L47" s="57"/>
      <c r="M47" s="58"/>
      <c r="N47" s="59">
        <f>SUBTOTAL(9,N2:N46)</f>
        <v>33604246.91799999</v>
      </c>
      <c r="O47" s="60" t="s">
        <v>30</v>
      </c>
      <c r="P47" s="61"/>
      <c r="Q47" s="62"/>
      <c r="R47" s="63">
        <f>SUBTOTAL(9,R2:R46)</f>
        <v>101345167.57199997</v>
      </c>
      <c r="S47" s="13"/>
      <c r="T47" s="13"/>
    </row>
    <row r="48" spans="1:20" ht="12.75">
      <c r="A48" s="13"/>
      <c r="B48" s="13"/>
      <c r="C48" s="13"/>
      <c r="D48" s="13"/>
      <c r="E48" s="54"/>
      <c r="F48" s="54"/>
      <c r="G48" s="54"/>
      <c r="H48" s="54"/>
      <c r="I48" s="54"/>
      <c r="J48" s="13"/>
      <c r="K48" s="13"/>
      <c r="L48" s="39"/>
      <c r="M48" s="13"/>
      <c r="N48" s="13"/>
      <c r="O48" s="64" t="s">
        <v>31</v>
      </c>
      <c r="P48" s="65"/>
      <c r="Q48" s="66"/>
      <c r="R48" s="67">
        <f>SUM(R29:R41)</f>
        <v>67646628.72000007</v>
      </c>
      <c r="S48" s="13"/>
      <c r="T48" s="13"/>
    </row>
    <row r="49" spans="1:20" ht="12.75">
      <c r="A49" s="13"/>
      <c r="B49" s="13"/>
      <c r="C49" s="13"/>
      <c r="D49" s="13"/>
      <c r="E49" s="54"/>
      <c r="F49" s="54"/>
      <c r="G49" s="54"/>
      <c r="H49" s="54"/>
      <c r="I49" s="54"/>
      <c r="J49" s="13"/>
      <c r="K49" s="13"/>
      <c r="L49" s="39"/>
      <c r="M49" s="13"/>
      <c r="N49" s="13"/>
      <c r="O49" s="13"/>
      <c r="P49" s="26"/>
      <c r="Q49" s="39"/>
      <c r="R49" s="39"/>
      <c r="S49" s="39"/>
      <c r="T49" s="13"/>
    </row>
    <row r="50" spans="1:16" ht="12.75">
      <c r="A50" s="45" t="s">
        <v>32</v>
      </c>
      <c r="P50" t="s">
        <v>33</v>
      </c>
    </row>
    <row r="51" spans="1:16" ht="12.75">
      <c r="A51" s="45"/>
      <c r="C51" s="45" t="s">
        <v>34</v>
      </c>
      <c r="P51" t="s">
        <v>35</v>
      </c>
    </row>
    <row r="52" spans="1:3" ht="12.75">
      <c r="A52" t="s">
        <v>36</v>
      </c>
      <c r="C52" s="45" t="s">
        <v>37</v>
      </c>
    </row>
    <row r="53" spans="1:5" ht="12.75">
      <c r="A53" s="45" t="s">
        <v>38</v>
      </c>
      <c r="C53" s="45" t="s">
        <v>39</v>
      </c>
      <c r="E53" s="40"/>
    </row>
    <row r="54" ht="12.75">
      <c r="H54" s="40"/>
    </row>
  </sheetData>
  <sheetProtection selectLockedCells="1" selectUnlockedCells="1"/>
  <printOptions/>
  <pageMargins left="0.31527777777777777" right="0.2361111111111111" top="0.3597222222222222" bottom="0.3541666666666667" header="0.5118055555555555" footer="0.5118055555555555"/>
  <pageSetup fitToHeight="1" fitToWidth="1" horizontalDpi="300" verticalDpi="300" orientation="landscape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O30" sqref="O30"/>
    </sheetView>
  </sheetViews>
  <sheetFormatPr defaultColWidth="9.140625" defaultRowHeight="12.75"/>
  <cols>
    <col min="1" max="14" width="9.140625" style="68" customWidth="1"/>
    <col min="15" max="15" width="3.57421875" style="68" customWidth="1"/>
    <col min="16" max="16384" width="9.140625" style="68" customWidth="1"/>
  </cols>
  <sheetData/>
  <sheetProtection selectLockedCells="1" selectUnlockedCells="1"/>
  <printOptions/>
  <pageMargins left="0.3541666666666667" right="0.3402777777777778" top="0.6201388888888889" bottom="0.4722222222222222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Prof</cp:lastModifiedBy>
  <cp:lastPrinted>2011-10-09T21:53:55Z</cp:lastPrinted>
  <dcterms:created xsi:type="dcterms:W3CDTF">2011-10-06T18:03:59Z</dcterms:created>
  <dcterms:modified xsi:type="dcterms:W3CDTF">2011-10-10T12:22:59Z</dcterms:modified>
  <cp:category/>
  <cp:version/>
  <cp:contentType/>
  <cp:contentStatus/>
</cp:coreProperties>
</file>